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ikena.ukperaj\Desktop\"/>
    </mc:Choice>
  </mc:AlternateContent>
  <bookViews>
    <workbookView xWindow="0" yWindow="0" windowWidth="21570" windowHeight="8145" activeTab="2"/>
  </bookViews>
  <sheets>
    <sheet name="SERIOUS_CRIM_CASES" sheetId="1" r:id="rId1"/>
    <sheet name="TOTAL_CASES" sheetId="8" r:id="rId2"/>
    <sheet name="SERIOUS_CRIM_AGE_PEND " sheetId="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8" l="1"/>
  <c r="V23" i="1" l="1"/>
  <c r="J16" i="9"/>
  <c r="K16" i="9"/>
  <c r="L16" i="9"/>
  <c r="M16" i="9"/>
  <c r="I16" i="9"/>
  <c r="H16" i="9"/>
  <c r="G13" i="9"/>
  <c r="S13" i="9" s="1"/>
  <c r="N17" i="8"/>
  <c r="N16" i="8"/>
  <c r="N15" i="8"/>
  <c r="N14" i="8"/>
  <c r="L17" i="8"/>
  <c r="L16" i="8"/>
  <c r="L15" i="8"/>
  <c r="L14" i="8"/>
  <c r="H17" i="8"/>
  <c r="H16" i="8"/>
  <c r="H15" i="8"/>
  <c r="K15" i="8" s="1"/>
  <c r="H14" i="8"/>
  <c r="G17" i="8"/>
  <c r="G16" i="8"/>
  <c r="G15" i="8"/>
  <c r="G14" i="8"/>
  <c r="F17" i="8"/>
  <c r="F16" i="8"/>
  <c r="J16" i="8" s="1"/>
  <c r="I16" i="8" s="1"/>
  <c r="F15" i="8"/>
  <c r="J15" i="8" s="1"/>
  <c r="I15" i="8" s="1"/>
  <c r="M15" i="8" s="1"/>
  <c r="F14" i="8"/>
  <c r="AI15" i="1"/>
  <c r="AI16" i="1"/>
  <c r="AI17" i="1"/>
  <c r="AI18" i="1"/>
  <c r="AI19" i="1"/>
  <c r="AI20" i="1"/>
  <c r="AI21" i="1"/>
  <c r="AI22" i="1"/>
  <c r="AH23" i="1"/>
  <c r="N18" i="8" s="1"/>
  <c r="AG18" i="1"/>
  <c r="AF23" i="1"/>
  <c r="L18" i="8" s="1"/>
  <c r="AD15" i="1"/>
  <c r="AD16" i="1"/>
  <c r="AD17" i="1"/>
  <c r="AD18" i="1"/>
  <c r="AD19" i="1"/>
  <c r="AD20" i="1"/>
  <c r="AD21" i="1"/>
  <c r="AB15" i="1"/>
  <c r="AB16" i="1"/>
  <c r="AB17" i="1"/>
  <c r="AB18" i="1"/>
  <c r="AB19" i="1"/>
  <c r="AB20" i="1"/>
  <c r="AB21" i="1"/>
  <c r="Z15" i="1"/>
  <c r="Z16" i="1"/>
  <c r="Z17" i="1"/>
  <c r="Z18" i="1"/>
  <c r="Z19" i="1"/>
  <c r="Z20" i="1"/>
  <c r="Z21" i="1"/>
  <c r="X15" i="1"/>
  <c r="X16" i="1"/>
  <c r="X17" i="1"/>
  <c r="X18" i="1"/>
  <c r="X19" i="1"/>
  <c r="X20" i="1"/>
  <c r="X21" i="1"/>
  <c r="X22" i="1"/>
  <c r="W23" i="1"/>
  <c r="X23" i="1" s="1"/>
  <c r="V15" i="1"/>
  <c r="V16" i="1"/>
  <c r="V17" i="1"/>
  <c r="V18" i="1"/>
  <c r="V19" i="1"/>
  <c r="V20" i="1"/>
  <c r="V21" i="1"/>
  <c r="U23" i="1"/>
  <c r="S23" i="1"/>
  <c r="Q23" i="1"/>
  <c r="O23" i="1"/>
  <c r="M23" i="1"/>
  <c r="T15" i="1"/>
  <c r="T16" i="1"/>
  <c r="T17" i="1"/>
  <c r="T18" i="1"/>
  <c r="T19" i="1"/>
  <c r="T20" i="1"/>
  <c r="T21" i="1"/>
  <c r="T22" i="1"/>
  <c r="R15" i="1"/>
  <c r="R16" i="1"/>
  <c r="R17" i="1"/>
  <c r="R18" i="1"/>
  <c r="R19" i="1"/>
  <c r="R20" i="1"/>
  <c r="R21" i="1"/>
  <c r="P15" i="1"/>
  <c r="P16" i="1"/>
  <c r="P17" i="1"/>
  <c r="P18" i="1"/>
  <c r="P19" i="1"/>
  <c r="P20" i="1"/>
  <c r="P21" i="1"/>
  <c r="P22" i="1"/>
  <c r="N15" i="1"/>
  <c r="N16" i="1"/>
  <c r="N17" i="1"/>
  <c r="N18" i="1"/>
  <c r="N19" i="1"/>
  <c r="N20" i="1"/>
  <c r="N21" i="1"/>
  <c r="N22" i="1"/>
  <c r="L15" i="1"/>
  <c r="K15" i="1" s="1"/>
  <c r="L16" i="1"/>
  <c r="L17" i="1"/>
  <c r="K17" i="1" s="1"/>
  <c r="AE17" i="1" s="1"/>
  <c r="L18" i="1"/>
  <c r="K18" i="1" s="1"/>
  <c r="AE18" i="1" s="1"/>
  <c r="L19" i="1"/>
  <c r="K19" i="1" s="1"/>
  <c r="L20" i="1"/>
  <c r="L21" i="1"/>
  <c r="K21" i="1" s="1"/>
  <c r="K16" i="1"/>
  <c r="AG16" i="1" s="1"/>
  <c r="K20" i="1"/>
  <c r="AG20" i="1" s="1"/>
  <c r="J23" i="1"/>
  <c r="H18" i="8" s="1"/>
  <c r="I23" i="1"/>
  <c r="G18" i="8" s="1"/>
  <c r="H23" i="1"/>
  <c r="L23" i="1" s="1"/>
  <c r="AE21" i="1" l="1"/>
  <c r="AG21" i="1"/>
  <c r="AG19" i="1"/>
  <c r="AE19" i="1"/>
  <c r="AG15" i="1"/>
  <c r="AE15" i="1"/>
  <c r="AE20" i="1"/>
  <c r="AE16" i="1"/>
  <c r="AG17" i="1"/>
  <c r="O15" i="8"/>
  <c r="G14" i="9"/>
  <c r="S14" i="9" s="1"/>
  <c r="O13" i="9"/>
  <c r="O16" i="8"/>
  <c r="P13" i="9"/>
  <c r="K16" i="8"/>
  <c r="Q13" i="9"/>
  <c r="N23" i="1"/>
  <c r="F18" i="8"/>
  <c r="P23" i="1"/>
  <c r="M16" i="8"/>
  <c r="P14" i="9"/>
  <c r="Q14" i="9"/>
  <c r="R13" i="9"/>
  <c r="O17" i="8"/>
  <c r="K17" i="8"/>
  <c r="J17" i="8"/>
  <c r="I17" i="8" s="1"/>
  <c r="M17" i="8" s="1"/>
  <c r="AA23" i="1"/>
  <c r="AB23" i="1" s="1"/>
  <c r="Y23" i="1"/>
  <c r="Z23" i="1" s="1"/>
  <c r="AD23" i="1"/>
  <c r="E32" i="8"/>
  <c r="AD22" i="1"/>
  <c r="AB22" i="1"/>
  <c r="Z22" i="1"/>
  <c r="V22" i="1"/>
  <c r="R22" i="1"/>
  <c r="L22" i="1"/>
  <c r="K22" i="1" s="1"/>
  <c r="AI14" i="1"/>
  <c r="AD14" i="1"/>
  <c r="AB14" i="1"/>
  <c r="Z14" i="1"/>
  <c r="X14" i="1"/>
  <c r="V14" i="1"/>
  <c r="T14" i="1"/>
  <c r="R14" i="1"/>
  <c r="P14" i="1"/>
  <c r="N14" i="1"/>
  <c r="L14" i="1"/>
  <c r="AE22" i="1" l="1"/>
  <c r="G15" i="9"/>
  <c r="AG22" i="1"/>
  <c r="O14" i="9"/>
  <c r="R14" i="9"/>
  <c r="N14" i="9"/>
  <c r="K23" i="1"/>
  <c r="AG23" i="1" s="1"/>
  <c r="K14" i="1"/>
  <c r="AG14" i="1" s="1"/>
  <c r="AI23" i="1"/>
  <c r="J18" i="8"/>
  <c r="R23" i="1"/>
  <c r="J14" i="8"/>
  <c r="T23" i="1"/>
  <c r="O14" i="8"/>
  <c r="S15" i="9" l="1"/>
  <c r="O15" i="9"/>
  <c r="R15" i="9"/>
  <c r="Q15" i="9"/>
  <c r="P15" i="9"/>
  <c r="N13" i="9"/>
  <c r="G12" i="9"/>
  <c r="R12" i="9" s="1"/>
  <c r="AE14" i="1"/>
  <c r="AE23" i="1"/>
  <c r="G16" i="9"/>
  <c r="Q12" i="9"/>
  <c r="O12" i="9"/>
  <c r="I18" i="8"/>
  <c r="M18" i="8" s="1"/>
  <c r="K14" i="8"/>
  <c r="I14" i="8"/>
  <c r="M14" i="8" s="1"/>
  <c r="G32" i="8"/>
  <c r="N15" i="9"/>
  <c r="N12" i="9" l="1"/>
  <c r="S12" i="9"/>
  <c r="P12" i="9"/>
  <c r="S16" i="9"/>
  <c r="O16" i="9"/>
  <c r="R16" i="9"/>
  <c r="Q16" i="9"/>
  <c r="P16" i="9"/>
  <c r="N16" i="9"/>
  <c r="F32" i="8"/>
  <c r="K18" i="8"/>
  <c r="O18" i="8"/>
</calcChain>
</file>

<file path=xl/sharedStrings.xml><?xml version="1.0" encoding="utf-8"?>
<sst xmlns="http://schemas.openxmlformats.org/spreadsheetml/2006/main" count="128" uniqueCount="89">
  <si>
    <r>
      <rPr>
        <b/>
        <sz val="10"/>
        <color theme="1"/>
        <rFont val="Calibri"/>
        <family val="2"/>
        <scheme val="minor"/>
      </rPr>
      <t>Norma e likuidimit të çështjeve (%)</t>
    </r>
  </si>
  <si>
    <r>
      <rPr>
        <b/>
        <sz val="10"/>
        <rFont val="Calibri"/>
        <family val="2"/>
        <scheme val="minor"/>
      </rPr>
      <t>Koha deri në zgjidhjen e çështjes (ditë)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</si>
  <si>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</si>
  <si>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6 - 12 muaj</t>
    </r>
  </si>
  <si>
    <r>
      <rPr>
        <b/>
        <sz val="10"/>
        <rFont val="Calibri"/>
        <family val="2"/>
      </rPr>
      <t>1 - 2 vjet</t>
    </r>
  </si>
  <si>
    <r>
      <rPr>
        <b/>
        <sz val="10"/>
        <rFont val="Calibri"/>
        <family val="2"/>
        <scheme val="minor"/>
      </rPr>
      <t>Kohëzgjatja mesatare (ditë)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</si>
  <si>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</si>
  <si>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color theme="1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</si>
  <si>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KOHËZGJATJA E ÇËSHTJEVE TË GJYKUARA</t>
    </r>
  </si>
  <si>
    <r>
      <rPr>
        <b/>
        <sz val="10"/>
        <color theme="1"/>
        <rFont val="Calibri"/>
        <family val="2"/>
        <scheme val="minor"/>
      </rPr>
      <t>Çështje të reja të paraqitura në gjykatë</t>
    </r>
  </si>
  <si>
    <r>
      <rPr>
        <b/>
        <sz val="11"/>
        <color theme="1"/>
        <rFont val="Calibri"/>
        <family val="2"/>
        <scheme val="minor"/>
      </rPr>
      <t>GJYKATA E POSAÇME E APELIT PËR KORRUPSIONIN DHE KRIMIN E ORGANIZUAR           PERIUDHA E REFERENCËS: NGA _______________ DERI NË _______________</t>
    </r>
  </si>
  <si>
    <r>
      <rPr>
        <b/>
        <sz val="10"/>
        <color theme="1"/>
        <rFont val="Calibri"/>
        <family val="2"/>
        <scheme val="minor"/>
      </rPr>
      <t>Lloji i çështjes</t>
    </r>
  </si>
  <si>
    <r>
      <rPr>
        <b/>
        <sz val="10"/>
        <color theme="1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</si>
  <si>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</rPr>
      <t>Në pritje të gjykimit në fund të periudhës</t>
    </r>
  </si>
  <si>
    <r>
      <rPr>
        <b/>
        <sz val="10"/>
        <color theme="1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</si>
  <si>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</rPr>
      <t>&gt; 2 vite</t>
    </r>
  </si>
  <si>
    <r>
      <rPr>
        <b/>
        <sz val="11"/>
        <color theme="1"/>
        <rFont val="Calibri"/>
        <family val="2"/>
        <scheme val="minor"/>
      </rPr>
      <t xml:space="preserve">STATISTIKAT PËR NGARKESËN DHE PRODUKTIVITETIN E GJYQTARËVE </t>
    </r>
  </si>
  <si>
    <r>
      <rPr>
        <b/>
        <sz val="10"/>
        <color theme="1"/>
        <rFont val="Calibri"/>
        <family val="2"/>
        <scheme val="minor"/>
      </rPr>
      <t xml:space="preserve">Numri i gjyqtarëve në gjykatë </t>
    </r>
  </si>
  <si>
    <r>
      <rPr>
        <b/>
        <sz val="10"/>
        <color theme="1"/>
        <rFont val="Calibri"/>
        <family val="2"/>
        <scheme val="minor"/>
      </rPr>
      <t>Totali i çështjeve të reja të paraqitura për gjyqtar</t>
    </r>
  </si>
  <si>
    <r>
      <rPr>
        <b/>
        <sz val="10"/>
        <rFont val="Calibri"/>
        <family val="2"/>
      </rPr>
      <t>&gt; 5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</si>
  <si>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</si>
  <si>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</si>
  <si>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</si>
  <si>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6-12 muaj</t>
    </r>
  </si>
  <si>
    <r>
      <rPr>
        <b/>
        <sz val="10"/>
        <color theme="1"/>
        <rFont val="Calibri"/>
        <family val="2"/>
        <scheme val="minor"/>
      </rPr>
      <t>Lloji i çështjes</t>
    </r>
  </si>
  <si>
    <r>
      <rPr>
        <b/>
        <sz val="10"/>
        <rFont val="Calibri"/>
        <family val="2"/>
        <scheme val="minor"/>
      </rPr>
      <t>Tjetër</t>
    </r>
  </si>
  <si>
    <r>
      <rPr>
        <b/>
        <sz val="10"/>
        <color theme="1"/>
        <rFont val="Calibri"/>
        <family val="2"/>
        <scheme val="minor"/>
      </rPr>
      <t>FLUKSI I ÇËSHTJEVE</t>
    </r>
  </si>
  <si>
    <r>
      <rPr>
        <b/>
        <sz val="10"/>
        <color theme="1"/>
        <rFont val="Calibri"/>
        <family val="2"/>
        <scheme val="minor"/>
      </rPr>
      <t xml:space="preserve">Çështje të reja të paraqitura në gjykatë </t>
    </r>
  </si>
  <si>
    <r>
      <rPr>
        <b/>
        <sz val="10"/>
        <color theme="1"/>
        <rFont val="Calibri"/>
        <family val="2"/>
        <scheme val="minor"/>
      </rPr>
      <t xml:space="preserve">Të gjykuara </t>
    </r>
  </si>
  <si>
    <r>
      <rPr>
        <b/>
        <sz val="10"/>
        <color theme="1"/>
        <rFont val="Calibri"/>
        <family val="2"/>
        <scheme val="minor"/>
      </rPr>
      <t xml:space="preserve">Të regjistruara gjithsej </t>
    </r>
  </si>
  <si>
    <r>
      <rPr>
        <b/>
        <sz val="10"/>
        <rFont val="Calibri"/>
        <family val="2"/>
        <scheme val="minor"/>
      </rPr>
      <t xml:space="preserve">Çështje më të vjetra se 2 vjet në fund periudhës </t>
    </r>
  </si>
  <si>
    <r>
      <rPr>
        <b/>
        <sz val="10"/>
        <rFont val="Calibri"/>
        <family val="2"/>
        <scheme val="minor"/>
      </rPr>
      <t xml:space="preserve">% e çështjeve në pritje të gjykimit mbi 2 vjet </t>
    </r>
  </si>
  <si>
    <r>
      <rPr>
        <b/>
        <sz val="10"/>
        <rFont val="Calibri"/>
        <family val="2"/>
        <scheme val="minor"/>
      </rPr>
      <t>Dërguar për rigjykim</t>
    </r>
  </si>
  <si>
    <r>
      <rPr>
        <b/>
        <sz val="10"/>
        <rFont val="Calibri"/>
        <family val="2"/>
        <scheme val="minor"/>
      </rPr>
      <t>Të ndryshuara</t>
    </r>
  </si>
  <si>
    <r>
      <rPr>
        <b/>
        <sz val="11"/>
        <color theme="1"/>
        <rFont val="Calibri"/>
        <family val="2"/>
        <scheme val="minor"/>
      </rPr>
      <t>VJETËRSIA E ÇËSHTJEVE NË PRITJE TË GJYKIMIT</t>
    </r>
  </si>
  <si>
    <r>
      <rPr>
        <b/>
        <sz val="10"/>
        <color theme="1"/>
        <rFont val="Calibri"/>
        <family val="2"/>
        <scheme val="minor"/>
      </rPr>
      <t>NUMRI I ÇËSHTJEVE NË PRITJE TË GJYKIMIT</t>
    </r>
  </si>
  <si>
    <r>
      <rPr>
        <b/>
        <sz val="10"/>
        <rFont val="Calibri"/>
        <family val="2"/>
        <scheme val="minor"/>
      </rPr>
      <t>PËRQINDJA E ÇËSHTJEVE NË PRITJE TË GJYKIMIT</t>
    </r>
  </si>
  <si>
    <r>
      <rPr>
        <b/>
        <sz val="10"/>
        <color theme="1"/>
        <rFont val="Calibri"/>
        <family val="2"/>
        <scheme val="minor"/>
      </rPr>
      <t>Totali i çështjeve të gjykuara për gjyqtar</t>
    </r>
  </si>
  <si>
    <r>
      <rPr>
        <b/>
        <sz val="10"/>
        <color theme="1"/>
        <rFont val="Calibri"/>
        <family val="2"/>
        <scheme val="minor"/>
      </rPr>
      <t xml:space="preserve">ADMINISTRIMI I ÇËSHTJEVE </t>
    </r>
  </si>
  <si>
    <r>
      <rPr>
        <b/>
        <sz val="10"/>
        <rFont val="Calibri"/>
        <family val="2"/>
        <scheme val="minor"/>
      </rPr>
      <t>Nr.</t>
    </r>
  </si>
  <si>
    <r>
      <rPr>
        <sz val="11"/>
        <color theme="1"/>
        <rFont val="Calibri"/>
        <family val="2"/>
        <scheme val="minor"/>
      </rPr>
      <t>Tabela nr. 1</t>
    </r>
  </si>
  <si>
    <r>
      <rPr>
        <sz val="11"/>
        <color theme="1"/>
        <rFont val="Calibri"/>
        <family val="2"/>
        <scheme val="minor"/>
      </rPr>
      <t>Tabela nr. 2</t>
    </r>
  </si>
  <si>
    <r>
      <rPr>
        <sz val="11"/>
        <color theme="1"/>
        <rFont val="Calibri"/>
        <family val="2"/>
        <scheme val="minor"/>
      </rPr>
      <t>Tabela nr. 3</t>
    </r>
  </si>
  <si>
    <r>
      <rPr>
        <sz val="11"/>
        <color theme="1"/>
        <rFont val="Calibri"/>
        <family val="2"/>
        <scheme val="minor"/>
      </rPr>
      <t>Tabela nr. 4</t>
    </r>
  </si>
  <si>
    <r>
      <rPr>
        <b/>
        <sz val="10"/>
        <rFont val="Calibri"/>
        <family val="2"/>
        <scheme val="minor"/>
      </rPr>
      <t>MËNYRA E ZGJIDHJES</t>
    </r>
  </si>
  <si>
    <r>
      <rPr>
        <b/>
        <sz val="10"/>
        <color theme="1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</si>
  <si>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  <scheme val="minor"/>
      </rPr>
      <t>Nr.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</si>
  <si>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</si>
  <si>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rFont val="Calibri"/>
        <family val="2"/>
        <scheme val="minor"/>
      </rPr>
      <t>Norma e likuidimit të çështjeve (%)</t>
    </r>
  </si>
  <si>
    <r>
      <rPr>
        <b/>
        <sz val="10"/>
        <color theme="1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</si>
  <si>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</si>
  <si>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</si>
  <si>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</si>
  <si>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</si>
  <si>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</si>
  <si>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</si>
  <si>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t>% e çështjeve në pritje të gjykimit mbi 2 vjet</t>
  </si>
  <si>
    <t>SEANCAT GJYQËSORE</t>
  </si>
  <si>
    <t>Numri i seancave gjyqësore</t>
  </si>
  <si>
    <t>Numri i seancave gjyqësore për çështje</t>
  </si>
  <si>
    <t>Krime</t>
  </si>
  <si>
    <t>A.1</t>
  </si>
  <si>
    <t>Korrupsioni</t>
  </si>
  <si>
    <t>A.2</t>
  </si>
  <si>
    <t>Krimi i organizuar</t>
  </si>
  <si>
    <t>A.3</t>
  </si>
  <si>
    <t>Krime të kryera nga ose ndaj të miturve</t>
  </si>
  <si>
    <t xml:space="preserve">B. </t>
  </si>
  <si>
    <t>Kundervajtje penale</t>
  </si>
  <si>
    <t>B.1</t>
  </si>
  <si>
    <t>Kundërvajtje penale të kryera nga ose ndaj të miturve</t>
  </si>
  <si>
    <t>Çështje penale administrative</t>
  </si>
  <si>
    <t>C.1</t>
  </si>
  <si>
    <t>Masa sigurimi</t>
  </si>
  <si>
    <t>D.</t>
  </si>
  <si>
    <t>Çështje të ligjit antimafia</t>
  </si>
  <si>
    <t>A.</t>
  </si>
  <si>
    <t>ÇËSHTJE PENALE GJITHSEJ (A+B+C+D)</t>
  </si>
  <si>
    <t>TREGUESIT E EFICENCËS</t>
  </si>
  <si>
    <t>B.</t>
  </si>
  <si>
    <t>Kundërvajtje penale</t>
  </si>
  <si>
    <t>C.</t>
  </si>
  <si>
    <t>E.</t>
  </si>
  <si>
    <t>GJITHSEJ (A+B+C+D)</t>
  </si>
  <si>
    <r>
      <t xml:space="preserve">Totali i çështjeve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për gjyqtar</t>
    </r>
  </si>
  <si>
    <t>Totali i   çështjeve të mbartura për gjyqtar</t>
  </si>
  <si>
    <t>STATISTIKAT PËR ÇËSHTJET PENALE SIPAS LLOJIT TË ÇËSHTJES</t>
  </si>
  <si>
    <t>STATISTIKAT PËR ÇËSHTJET NË TOTAL</t>
  </si>
  <si>
    <t>Lënie në fuqi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</si>
</sst>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10" fillId="0" borderId="1" xfId="0" applyNumberFormat="1" applyFont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/>
    <xf numFmtId="1" fontId="9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/>
    <xf numFmtId="0" fontId="1" fillId="4" borderId="0" xfId="0" applyFont="1" applyFill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9" fillId="2" borderId="1" xfId="0" applyFont="1" applyFill="1" applyBorder="1"/>
    <xf numFmtId="0" fontId="2" fillId="2" borderId="1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vertical="center"/>
    </xf>
    <xf numFmtId="1" fontId="10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4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3" borderId="6" xfId="0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AJ27"/>
  <sheetViews>
    <sheetView zoomScale="85" zoomScaleNormal="85" workbookViewId="0">
      <pane xSplit="7" topLeftCell="H1" activePane="topRight" state="frozen"/>
      <selection pane="topRight" activeCell="U27" sqref="U27"/>
    </sheetView>
  </sheetViews>
  <sheetFormatPr defaultRowHeight="15" x14ac:dyDescent="0.25"/>
  <cols>
    <col min="2" max="2" width="3.7109375" customWidth="1"/>
    <col min="3" max="7" width="5.7109375" customWidth="1"/>
    <col min="8" max="13" width="10.28515625" customWidth="1"/>
    <col min="14" max="14" width="5.5703125" customWidth="1"/>
    <col min="15" max="15" width="10.28515625" customWidth="1"/>
    <col min="16" max="16" width="5.5703125" customWidth="1"/>
    <col min="17" max="17" width="10.28515625" customWidth="1"/>
    <col min="18" max="18" width="5.5703125" customWidth="1"/>
    <col min="19" max="19" width="10.28515625" customWidth="1"/>
    <col min="20" max="20" width="5.5703125" customWidth="1"/>
    <col min="21" max="21" width="10.28515625" customWidth="1"/>
    <col min="22" max="22" width="5.7109375" customWidth="1"/>
    <col min="23" max="23" width="10.28515625" customWidth="1"/>
    <col min="24" max="24" width="5.7109375" customWidth="1"/>
    <col min="25" max="25" width="10.28515625" customWidth="1"/>
    <col min="26" max="26" width="5.7109375" customWidth="1"/>
    <col min="27" max="27" width="10.28515625" customWidth="1"/>
    <col min="28" max="28" width="5.7109375" customWidth="1"/>
    <col min="29" max="29" width="10.42578125" customWidth="1"/>
    <col min="30" max="35" width="10.28515625" customWidth="1"/>
  </cols>
  <sheetData>
    <row r="2" spans="1:36" ht="15" customHeight="1" x14ac:dyDescent="0.25">
      <c r="B2" s="106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2"/>
    </row>
    <row r="3" spans="1:36" ht="15" customHeigh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2"/>
      <c r="N3" s="12"/>
      <c r="O3" s="11"/>
      <c r="P3" s="11"/>
      <c r="Q3" s="13"/>
      <c r="R3" s="13"/>
      <c r="S3" s="11"/>
      <c r="T3" s="11"/>
      <c r="U3" s="4"/>
      <c r="V3" s="4"/>
      <c r="W3" s="4"/>
      <c r="X3" s="4"/>
      <c r="Y3" s="4"/>
      <c r="Z3" s="4"/>
      <c r="AA3" s="4"/>
      <c r="AB3" s="4"/>
      <c r="AC3" s="9"/>
      <c r="AD3" s="1"/>
      <c r="AE3" s="4"/>
      <c r="AF3" s="4"/>
      <c r="AG3" s="8"/>
      <c r="AH3" s="8"/>
      <c r="AI3" s="8"/>
      <c r="AJ3" s="2"/>
    </row>
    <row r="4" spans="1:36" ht="15" customHeight="1" x14ac:dyDescent="0.25">
      <c r="B4" s="109" t="s">
        <v>86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6" ht="15" customHeight="1" x14ac:dyDescent="0.2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6" ht="15" customHeight="1" x14ac:dyDescent="0.25">
      <c r="B6" s="69"/>
      <c r="C6" s="89" t="s">
        <v>11</v>
      </c>
      <c r="D6" s="90"/>
      <c r="E6" s="90"/>
      <c r="F6" s="90"/>
      <c r="G6" s="91"/>
      <c r="H6" s="88" t="s">
        <v>38</v>
      </c>
      <c r="I6" s="110"/>
      <c r="J6" s="110"/>
      <c r="K6" s="110"/>
      <c r="L6" s="110"/>
      <c r="M6" s="72" t="s">
        <v>44</v>
      </c>
      <c r="N6" s="72"/>
      <c r="O6" s="72"/>
      <c r="P6" s="72"/>
      <c r="Q6" s="72"/>
      <c r="R6" s="72"/>
      <c r="S6" s="72"/>
      <c r="T6" s="72"/>
      <c r="U6" s="108" t="s">
        <v>8</v>
      </c>
      <c r="V6" s="108"/>
      <c r="W6" s="108"/>
      <c r="X6" s="114"/>
      <c r="Y6" s="114"/>
      <c r="Z6" s="114"/>
      <c r="AA6" s="114"/>
      <c r="AB6" s="114"/>
      <c r="AC6" s="114"/>
      <c r="AD6" s="111" t="s">
        <v>78</v>
      </c>
      <c r="AE6" s="112"/>
      <c r="AF6" s="112"/>
      <c r="AG6" s="113"/>
      <c r="AH6" s="108" t="s">
        <v>57</v>
      </c>
      <c r="AI6" s="108"/>
    </row>
    <row r="7" spans="1:36" ht="15" customHeight="1" x14ac:dyDescent="0.25">
      <c r="B7" s="70"/>
      <c r="C7" s="92"/>
      <c r="D7" s="93"/>
      <c r="E7" s="93"/>
      <c r="F7" s="93"/>
      <c r="G7" s="94"/>
      <c r="H7" s="88" t="s">
        <v>12</v>
      </c>
      <c r="I7" s="88" t="s">
        <v>9</v>
      </c>
      <c r="J7" s="69" t="s">
        <v>7</v>
      </c>
      <c r="K7" s="88" t="s">
        <v>45</v>
      </c>
      <c r="L7" s="88" t="s">
        <v>14</v>
      </c>
      <c r="M7" s="73" t="s">
        <v>88</v>
      </c>
      <c r="N7" s="77"/>
      <c r="O7" s="73" t="s">
        <v>32</v>
      </c>
      <c r="P7" s="74"/>
      <c r="Q7" s="73" t="s">
        <v>33</v>
      </c>
      <c r="R7" s="74"/>
      <c r="S7" s="73" t="s">
        <v>25</v>
      </c>
      <c r="T7" s="74"/>
      <c r="U7" s="80" t="s">
        <v>2</v>
      </c>
      <c r="V7" s="81"/>
      <c r="W7" s="80" t="s">
        <v>3</v>
      </c>
      <c r="X7" s="81"/>
      <c r="Y7" s="80" t="s">
        <v>4</v>
      </c>
      <c r="Z7" s="81"/>
      <c r="AA7" s="80" t="s">
        <v>15</v>
      </c>
      <c r="AB7" s="81"/>
      <c r="AC7" s="65" t="s">
        <v>5</v>
      </c>
      <c r="AD7" s="65" t="s">
        <v>48</v>
      </c>
      <c r="AE7" s="65" t="s">
        <v>1</v>
      </c>
      <c r="AF7" s="65" t="s">
        <v>30</v>
      </c>
      <c r="AG7" s="65" t="s">
        <v>56</v>
      </c>
      <c r="AH7" s="65" t="s">
        <v>58</v>
      </c>
      <c r="AI7" s="65" t="s">
        <v>59</v>
      </c>
    </row>
    <row r="8" spans="1:36" x14ac:dyDescent="0.25">
      <c r="B8" s="70"/>
      <c r="C8" s="92"/>
      <c r="D8" s="93"/>
      <c r="E8" s="93"/>
      <c r="F8" s="93"/>
      <c r="G8" s="94"/>
      <c r="H8" s="88"/>
      <c r="I8" s="88"/>
      <c r="J8" s="98"/>
      <c r="K8" s="88"/>
      <c r="L8" s="88"/>
      <c r="M8" s="78"/>
      <c r="N8" s="79"/>
      <c r="O8" s="75"/>
      <c r="P8" s="76"/>
      <c r="Q8" s="75"/>
      <c r="R8" s="76"/>
      <c r="S8" s="75"/>
      <c r="T8" s="76"/>
      <c r="U8" s="82"/>
      <c r="V8" s="83"/>
      <c r="W8" s="82"/>
      <c r="X8" s="83"/>
      <c r="Y8" s="82"/>
      <c r="Z8" s="83"/>
      <c r="AA8" s="82"/>
      <c r="AB8" s="83"/>
      <c r="AC8" s="66"/>
      <c r="AD8" s="104"/>
      <c r="AE8" s="104"/>
      <c r="AF8" s="104"/>
      <c r="AG8" s="104"/>
      <c r="AH8" s="104"/>
      <c r="AI8" s="104"/>
    </row>
    <row r="9" spans="1:36" ht="15" customHeight="1" x14ac:dyDescent="0.25">
      <c r="B9" s="70"/>
      <c r="C9" s="92"/>
      <c r="D9" s="93"/>
      <c r="E9" s="93"/>
      <c r="F9" s="93"/>
      <c r="G9" s="94"/>
      <c r="H9" s="88"/>
      <c r="I9" s="88"/>
      <c r="J9" s="99"/>
      <c r="K9" s="88"/>
      <c r="L9" s="88"/>
      <c r="M9" s="78"/>
      <c r="N9" s="79"/>
      <c r="O9" s="75"/>
      <c r="P9" s="76"/>
      <c r="Q9" s="75"/>
      <c r="R9" s="76"/>
      <c r="S9" s="75"/>
      <c r="T9" s="76"/>
      <c r="U9" s="82"/>
      <c r="V9" s="83"/>
      <c r="W9" s="82"/>
      <c r="X9" s="83"/>
      <c r="Y9" s="82"/>
      <c r="Z9" s="83"/>
      <c r="AA9" s="82"/>
      <c r="AB9" s="83"/>
      <c r="AC9" s="67"/>
      <c r="AD9" s="104"/>
      <c r="AE9" s="104"/>
      <c r="AF9" s="104"/>
      <c r="AG9" s="104"/>
      <c r="AH9" s="104"/>
      <c r="AI9" s="104"/>
    </row>
    <row r="10" spans="1:36" x14ac:dyDescent="0.25">
      <c r="B10" s="70"/>
      <c r="C10" s="92"/>
      <c r="D10" s="93"/>
      <c r="E10" s="93"/>
      <c r="F10" s="93"/>
      <c r="G10" s="94"/>
      <c r="H10" s="88"/>
      <c r="I10" s="88"/>
      <c r="J10" s="99"/>
      <c r="K10" s="88"/>
      <c r="L10" s="88"/>
      <c r="M10" s="78"/>
      <c r="N10" s="79"/>
      <c r="O10" s="75"/>
      <c r="P10" s="76"/>
      <c r="Q10" s="75"/>
      <c r="R10" s="76"/>
      <c r="S10" s="75"/>
      <c r="T10" s="76"/>
      <c r="U10" s="82"/>
      <c r="V10" s="83"/>
      <c r="W10" s="82"/>
      <c r="X10" s="83"/>
      <c r="Y10" s="82"/>
      <c r="Z10" s="83"/>
      <c r="AA10" s="82"/>
      <c r="AB10" s="83"/>
      <c r="AC10" s="67"/>
      <c r="AD10" s="104"/>
      <c r="AE10" s="104"/>
      <c r="AF10" s="104"/>
      <c r="AG10" s="104"/>
      <c r="AH10" s="104"/>
      <c r="AI10" s="104"/>
    </row>
    <row r="11" spans="1:36" x14ac:dyDescent="0.25">
      <c r="B11" s="70"/>
      <c r="C11" s="92"/>
      <c r="D11" s="93"/>
      <c r="E11" s="93"/>
      <c r="F11" s="93"/>
      <c r="G11" s="94"/>
      <c r="H11" s="88"/>
      <c r="I11" s="88"/>
      <c r="J11" s="99"/>
      <c r="K11" s="88"/>
      <c r="L11" s="88"/>
      <c r="M11" s="78"/>
      <c r="N11" s="79"/>
      <c r="O11" s="75"/>
      <c r="P11" s="76"/>
      <c r="Q11" s="75"/>
      <c r="R11" s="76"/>
      <c r="S11" s="75"/>
      <c r="T11" s="76"/>
      <c r="U11" s="78"/>
      <c r="V11" s="79"/>
      <c r="W11" s="78"/>
      <c r="X11" s="79"/>
      <c r="Y11" s="78"/>
      <c r="Z11" s="79"/>
      <c r="AA11" s="78"/>
      <c r="AB11" s="79"/>
      <c r="AC11" s="67"/>
      <c r="AD11" s="104"/>
      <c r="AE11" s="104"/>
      <c r="AF11" s="104"/>
      <c r="AG11" s="104"/>
      <c r="AH11" s="104"/>
      <c r="AI11" s="104"/>
    </row>
    <row r="12" spans="1:36" x14ac:dyDescent="0.25">
      <c r="B12" s="70"/>
      <c r="C12" s="92"/>
      <c r="D12" s="93"/>
      <c r="E12" s="93"/>
      <c r="F12" s="93"/>
      <c r="G12" s="94"/>
      <c r="H12" s="88"/>
      <c r="I12" s="88"/>
      <c r="J12" s="100"/>
      <c r="K12" s="88"/>
      <c r="L12" s="88"/>
      <c r="M12" s="29" t="s">
        <v>46</v>
      </c>
      <c r="N12" s="26" t="s">
        <v>47</v>
      </c>
      <c r="O12" s="29" t="s">
        <v>46</v>
      </c>
      <c r="P12" s="26" t="s">
        <v>47</v>
      </c>
      <c r="Q12" s="29" t="s">
        <v>46</v>
      </c>
      <c r="R12" s="26" t="s">
        <v>47</v>
      </c>
      <c r="S12" s="30" t="s">
        <v>46</v>
      </c>
      <c r="T12" s="26" t="s">
        <v>47</v>
      </c>
      <c r="U12" s="29" t="s">
        <v>46</v>
      </c>
      <c r="V12" s="26" t="s">
        <v>47</v>
      </c>
      <c r="W12" s="29" t="s">
        <v>46</v>
      </c>
      <c r="X12" s="14" t="s">
        <v>47</v>
      </c>
      <c r="Y12" s="29" t="s">
        <v>46</v>
      </c>
      <c r="Z12" s="14" t="s">
        <v>47</v>
      </c>
      <c r="AA12" s="29" t="s">
        <v>39</v>
      </c>
      <c r="AB12" s="14" t="s">
        <v>6</v>
      </c>
      <c r="AC12" s="68"/>
      <c r="AD12" s="105"/>
      <c r="AE12" s="105"/>
      <c r="AF12" s="105"/>
      <c r="AG12" s="105"/>
      <c r="AH12" s="105"/>
      <c r="AI12" s="105"/>
    </row>
    <row r="13" spans="1:36" x14ac:dyDescent="0.25">
      <c r="B13" s="71"/>
      <c r="C13" s="95"/>
      <c r="D13" s="96"/>
      <c r="E13" s="96"/>
      <c r="F13" s="96"/>
      <c r="G13" s="97"/>
      <c r="H13" s="15">
        <v>1</v>
      </c>
      <c r="I13" s="15">
        <v>2</v>
      </c>
      <c r="J13" s="15">
        <v>3</v>
      </c>
      <c r="K13" s="19">
        <v>4</v>
      </c>
      <c r="L13" s="19">
        <v>5</v>
      </c>
      <c r="M13" s="26">
        <v>6</v>
      </c>
      <c r="N13" s="26">
        <v>7</v>
      </c>
      <c r="O13" s="26">
        <v>8</v>
      </c>
      <c r="P13" s="26">
        <v>9</v>
      </c>
      <c r="Q13" s="26">
        <v>10</v>
      </c>
      <c r="R13" s="26">
        <v>11</v>
      </c>
      <c r="S13" s="14">
        <v>12</v>
      </c>
      <c r="T13" s="26">
        <v>13</v>
      </c>
      <c r="U13" s="26">
        <v>14</v>
      </c>
      <c r="V13" s="26">
        <v>15</v>
      </c>
      <c r="W13" s="26">
        <v>16</v>
      </c>
      <c r="X13" s="14">
        <v>17</v>
      </c>
      <c r="Y13" s="26">
        <v>18</v>
      </c>
      <c r="Z13" s="14">
        <v>19</v>
      </c>
      <c r="AA13" s="26">
        <v>20</v>
      </c>
      <c r="AB13" s="14">
        <v>21</v>
      </c>
      <c r="AC13" s="26">
        <v>22</v>
      </c>
      <c r="AD13" s="23">
        <v>23</v>
      </c>
      <c r="AE13" s="23">
        <v>24</v>
      </c>
      <c r="AF13" s="23">
        <v>25</v>
      </c>
      <c r="AG13" s="23">
        <v>26</v>
      </c>
      <c r="AH13" s="23">
        <v>27</v>
      </c>
      <c r="AI13" s="23">
        <v>28</v>
      </c>
    </row>
    <row r="14" spans="1:36" s="59" customFormat="1" ht="23.1" customHeight="1" x14ac:dyDescent="0.25">
      <c r="A14" s="61"/>
      <c r="B14" s="31" t="s">
        <v>76</v>
      </c>
      <c r="C14" s="85" t="s">
        <v>60</v>
      </c>
      <c r="D14" s="86"/>
      <c r="E14" s="86"/>
      <c r="F14" s="86"/>
      <c r="G14" s="87"/>
      <c r="H14" s="55"/>
      <c r="I14" s="55"/>
      <c r="J14" s="55"/>
      <c r="K14" s="34">
        <f>L14-J14</f>
        <v>0</v>
      </c>
      <c r="L14" s="34">
        <f>H14+I14</f>
        <v>0</v>
      </c>
      <c r="M14" s="55"/>
      <c r="N14" s="34" t="e">
        <f>M14/J14*100</f>
        <v>#DIV/0!</v>
      </c>
      <c r="O14" s="55"/>
      <c r="P14" s="34" t="e">
        <f>O14/J14*100</f>
        <v>#DIV/0!</v>
      </c>
      <c r="Q14" s="55"/>
      <c r="R14" s="34" t="e">
        <f>Q14/J14*100</f>
        <v>#DIV/0!</v>
      </c>
      <c r="S14" s="55"/>
      <c r="T14" s="34" t="e">
        <f>S14/J14*100</f>
        <v>#DIV/0!</v>
      </c>
      <c r="U14" s="55"/>
      <c r="V14" s="34" t="e">
        <f>U14/J14*100</f>
        <v>#DIV/0!</v>
      </c>
      <c r="W14" s="55"/>
      <c r="X14" s="34" t="e">
        <f>W14/J14*100</f>
        <v>#DIV/0!</v>
      </c>
      <c r="Y14" s="55"/>
      <c r="Z14" s="34" t="e">
        <f>Y14/J14*100</f>
        <v>#DIV/0!</v>
      </c>
      <c r="AA14" s="55"/>
      <c r="AB14" s="34" t="e">
        <f>AA14/J14*100</f>
        <v>#DIV/0!</v>
      </c>
      <c r="AC14" s="55"/>
      <c r="AD14" s="34" t="e">
        <f>J14/I14*100</f>
        <v>#DIV/0!</v>
      </c>
      <c r="AE14" s="34" t="e">
        <f>K14/J14*365</f>
        <v>#DIV/0!</v>
      </c>
      <c r="AF14" s="55"/>
      <c r="AG14" s="35" t="e">
        <f>AF14/K14*100</f>
        <v>#DIV/0!</v>
      </c>
      <c r="AH14" s="55"/>
      <c r="AI14" s="34" t="e">
        <f>AH14/J14</f>
        <v>#DIV/0!</v>
      </c>
    </row>
    <row r="15" spans="1:36" s="60" customFormat="1" ht="23.1" customHeight="1" x14ac:dyDescent="0.25">
      <c r="A15" s="62"/>
      <c r="B15" s="50" t="s">
        <v>61</v>
      </c>
      <c r="C15" s="101" t="s">
        <v>62</v>
      </c>
      <c r="D15" s="102"/>
      <c r="E15" s="102"/>
      <c r="F15" s="102"/>
      <c r="G15" s="103"/>
      <c r="H15" s="56"/>
      <c r="I15" s="56"/>
      <c r="J15" s="56"/>
      <c r="K15" s="51">
        <f t="shared" ref="K15:K21" si="0">L15-J15</f>
        <v>0</v>
      </c>
      <c r="L15" s="51">
        <f t="shared" ref="L15:L21" si="1">H15+I15</f>
        <v>0</v>
      </c>
      <c r="M15" s="56"/>
      <c r="N15" s="51" t="e">
        <f t="shared" ref="N15:N23" si="2">M15/J15*100</f>
        <v>#DIV/0!</v>
      </c>
      <c r="O15" s="56"/>
      <c r="P15" s="51" t="e">
        <f t="shared" ref="P15:P23" si="3">O15/J15*100</f>
        <v>#DIV/0!</v>
      </c>
      <c r="Q15" s="56"/>
      <c r="R15" s="51" t="e">
        <f t="shared" ref="R15:R21" si="4">Q15/J15*100</f>
        <v>#DIV/0!</v>
      </c>
      <c r="S15" s="56"/>
      <c r="T15" s="51" t="e">
        <f t="shared" ref="T15:T22" si="5">S15/J15*100</f>
        <v>#DIV/0!</v>
      </c>
      <c r="U15" s="56"/>
      <c r="V15" s="51" t="e">
        <f t="shared" ref="V15:V21" si="6">U15/J15*100</f>
        <v>#DIV/0!</v>
      </c>
      <c r="W15" s="56"/>
      <c r="X15" s="51" t="e">
        <f t="shared" ref="X15:X22" si="7">W15/J15*100</f>
        <v>#DIV/0!</v>
      </c>
      <c r="Y15" s="56"/>
      <c r="Z15" s="51" t="e">
        <f t="shared" ref="Z15:Z21" si="8">Y15/J15*100</f>
        <v>#DIV/0!</v>
      </c>
      <c r="AA15" s="56"/>
      <c r="AB15" s="51" t="e">
        <f t="shared" ref="AB15:AB21" si="9">AA15/J15*100</f>
        <v>#DIV/0!</v>
      </c>
      <c r="AC15" s="56"/>
      <c r="AD15" s="51" t="e">
        <f t="shared" ref="AD15:AD21" si="10">J15/I15*100</f>
        <v>#DIV/0!</v>
      </c>
      <c r="AE15" s="51" t="e">
        <f t="shared" ref="AE15:AE21" si="11">K15/J15*365</f>
        <v>#DIV/0!</v>
      </c>
      <c r="AF15" s="56"/>
      <c r="AG15" s="52" t="e">
        <f t="shared" ref="AG15:AG22" si="12">AF15/K15*100</f>
        <v>#DIV/0!</v>
      </c>
      <c r="AH15" s="56"/>
      <c r="AI15" s="51" t="e">
        <f t="shared" ref="AI15:AI22" si="13">AH15/J15</f>
        <v>#DIV/0!</v>
      </c>
    </row>
    <row r="16" spans="1:36" s="60" customFormat="1" ht="23.1" customHeight="1" x14ac:dyDescent="0.25">
      <c r="A16" s="62"/>
      <c r="B16" s="50" t="s">
        <v>63</v>
      </c>
      <c r="C16" s="101" t="s">
        <v>64</v>
      </c>
      <c r="D16" s="102"/>
      <c r="E16" s="102"/>
      <c r="F16" s="102"/>
      <c r="G16" s="103"/>
      <c r="H16" s="56"/>
      <c r="I16" s="56"/>
      <c r="J16" s="56"/>
      <c r="K16" s="51">
        <f t="shared" si="0"/>
        <v>0</v>
      </c>
      <c r="L16" s="51">
        <f t="shared" si="1"/>
        <v>0</v>
      </c>
      <c r="M16" s="56"/>
      <c r="N16" s="51" t="e">
        <f t="shared" si="2"/>
        <v>#DIV/0!</v>
      </c>
      <c r="O16" s="56"/>
      <c r="P16" s="51" t="e">
        <f t="shared" si="3"/>
        <v>#DIV/0!</v>
      </c>
      <c r="Q16" s="56"/>
      <c r="R16" s="51" t="e">
        <f t="shared" si="4"/>
        <v>#DIV/0!</v>
      </c>
      <c r="S16" s="56"/>
      <c r="T16" s="51" t="e">
        <f t="shared" si="5"/>
        <v>#DIV/0!</v>
      </c>
      <c r="U16" s="56"/>
      <c r="V16" s="51" t="e">
        <f t="shared" si="6"/>
        <v>#DIV/0!</v>
      </c>
      <c r="W16" s="56"/>
      <c r="X16" s="51" t="e">
        <f t="shared" si="7"/>
        <v>#DIV/0!</v>
      </c>
      <c r="Y16" s="56"/>
      <c r="Z16" s="51" t="e">
        <f t="shared" si="8"/>
        <v>#DIV/0!</v>
      </c>
      <c r="AA16" s="56"/>
      <c r="AB16" s="51" t="e">
        <f t="shared" si="9"/>
        <v>#DIV/0!</v>
      </c>
      <c r="AC16" s="56"/>
      <c r="AD16" s="51" t="e">
        <f t="shared" si="10"/>
        <v>#DIV/0!</v>
      </c>
      <c r="AE16" s="51" t="e">
        <f t="shared" si="11"/>
        <v>#DIV/0!</v>
      </c>
      <c r="AF16" s="56"/>
      <c r="AG16" s="52" t="e">
        <f t="shared" si="12"/>
        <v>#DIV/0!</v>
      </c>
      <c r="AH16" s="56"/>
      <c r="AI16" s="51" t="e">
        <f t="shared" si="13"/>
        <v>#DIV/0!</v>
      </c>
    </row>
    <row r="17" spans="1:35" s="60" customFormat="1" ht="23.1" customHeight="1" x14ac:dyDescent="0.25">
      <c r="A17" s="62"/>
      <c r="B17" s="50" t="s">
        <v>65</v>
      </c>
      <c r="C17" s="101" t="s">
        <v>66</v>
      </c>
      <c r="D17" s="102"/>
      <c r="E17" s="102"/>
      <c r="F17" s="102"/>
      <c r="G17" s="103"/>
      <c r="H17" s="56"/>
      <c r="I17" s="56"/>
      <c r="J17" s="56"/>
      <c r="K17" s="51">
        <f t="shared" si="0"/>
        <v>0</v>
      </c>
      <c r="L17" s="51">
        <f t="shared" si="1"/>
        <v>0</v>
      </c>
      <c r="M17" s="56"/>
      <c r="N17" s="51" t="e">
        <f t="shared" si="2"/>
        <v>#DIV/0!</v>
      </c>
      <c r="O17" s="56"/>
      <c r="P17" s="51" t="e">
        <f t="shared" si="3"/>
        <v>#DIV/0!</v>
      </c>
      <c r="Q17" s="56"/>
      <c r="R17" s="51" t="e">
        <f t="shared" si="4"/>
        <v>#DIV/0!</v>
      </c>
      <c r="S17" s="56"/>
      <c r="T17" s="51" t="e">
        <f t="shared" si="5"/>
        <v>#DIV/0!</v>
      </c>
      <c r="U17" s="56"/>
      <c r="V17" s="51" t="e">
        <f t="shared" si="6"/>
        <v>#DIV/0!</v>
      </c>
      <c r="W17" s="56"/>
      <c r="X17" s="51" t="e">
        <f t="shared" si="7"/>
        <v>#DIV/0!</v>
      </c>
      <c r="Y17" s="56"/>
      <c r="Z17" s="51" t="e">
        <f t="shared" si="8"/>
        <v>#DIV/0!</v>
      </c>
      <c r="AA17" s="56"/>
      <c r="AB17" s="51" t="e">
        <f t="shared" si="9"/>
        <v>#DIV/0!</v>
      </c>
      <c r="AC17" s="56"/>
      <c r="AD17" s="51" t="e">
        <f t="shared" si="10"/>
        <v>#DIV/0!</v>
      </c>
      <c r="AE17" s="51" t="e">
        <f t="shared" si="11"/>
        <v>#DIV/0!</v>
      </c>
      <c r="AF17" s="56"/>
      <c r="AG17" s="52" t="e">
        <f t="shared" si="12"/>
        <v>#DIV/0!</v>
      </c>
      <c r="AH17" s="56"/>
      <c r="AI17" s="51" t="e">
        <f t="shared" si="13"/>
        <v>#DIV/0!</v>
      </c>
    </row>
    <row r="18" spans="1:35" s="59" customFormat="1" ht="23.1" customHeight="1" x14ac:dyDescent="0.25">
      <c r="A18" s="61"/>
      <c r="B18" s="31" t="s">
        <v>67</v>
      </c>
      <c r="C18" s="85" t="s">
        <v>68</v>
      </c>
      <c r="D18" s="86"/>
      <c r="E18" s="86"/>
      <c r="F18" s="86"/>
      <c r="G18" s="87"/>
      <c r="H18" s="55"/>
      <c r="I18" s="55"/>
      <c r="J18" s="55"/>
      <c r="K18" s="34">
        <f t="shared" si="0"/>
        <v>0</v>
      </c>
      <c r="L18" s="34">
        <f t="shared" si="1"/>
        <v>0</v>
      </c>
      <c r="M18" s="55"/>
      <c r="N18" s="34" t="e">
        <f t="shared" si="2"/>
        <v>#DIV/0!</v>
      </c>
      <c r="O18" s="55"/>
      <c r="P18" s="34" t="e">
        <f t="shared" si="3"/>
        <v>#DIV/0!</v>
      </c>
      <c r="Q18" s="55"/>
      <c r="R18" s="34" t="e">
        <f t="shared" si="4"/>
        <v>#DIV/0!</v>
      </c>
      <c r="S18" s="55"/>
      <c r="T18" s="34" t="e">
        <f t="shared" si="5"/>
        <v>#DIV/0!</v>
      </c>
      <c r="U18" s="55"/>
      <c r="V18" s="34" t="e">
        <f t="shared" si="6"/>
        <v>#DIV/0!</v>
      </c>
      <c r="W18" s="55"/>
      <c r="X18" s="34" t="e">
        <f t="shared" si="7"/>
        <v>#DIV/0!</v>
      </c>
      <c r="Y18" s="55"/>
      <c r="Z18" s="34" t="e">
        <f t="shared" si="8"/>
        <v>#DIV/0!</v>
      </c>
      <c r="AA18" s="55"/>
      <c r="AB18" s="34" t="e">
        <f t="shared" si="9"/>
        <v>#DIV/0!</v>
      </c>
      <c r="AC18" s="55"/>
      <c r="AD18" s="34" t="e">
        <f t="shared" si="10"/>
        <v>#DIV/0!</v>
      </c>
      <c r="AE18" s="34" t="e">
        <f t="shared" si="11"/>
        <v>#DIV/0!</v>
      </c>
      <c r="AF18" s="55"/>
      <c r="AG18" s="35" t="e">
        <f t="shared" si="12"/>
        <v>#DIV/0!</v>
      </c>
      <c r="AH18" s="55"/>
      <c r="AI18" s="34" t="e">
        <f t="shared" si="13"/>
        <v>#DIV/0!</v>
      </c>
    </row>
    <row r="19" spans="1:35" s="60" customFormat="1" ht="23.1" customHeight="1" x14ac:dyDescent="0.25">
      <c r="A19" s="62"/>
      <c r="B19" s="50" t="s">
        <v>69</v>
      </c>
      <c r="C19" s="101" t="s">
        <v>70</v>
      </c>
      <c r="D19" s="102"/>
      <c r="E19" s="102"/>
      <c r="F19" s="102"/>
      <c r="G19" s="103"/>
      <c r="H19" s="56"/>
      <c r="I19" s="56"/>
      <c r="J19" s="56"/>
      <c r="K19" s="51">
        <f t="shared" si="0"/>
        <v>0</v>
      </c>
      <c r="L19" s="51">
        <f t="shared" si="1"/>
        <v>0</v>
      </c>
      <c r="M19" s="56"/>
      <c r="N19" s="51" t="e">
        <f t="shared" si="2"/>
        <v>#DIV/0!</v>
      </c>
      <c r="O19" s="56"/>
      <c r="P19" s="51" t="e">
        <f t="shared" si="3"/>
        <v>#DIV/0!</v>
      </c>
      <c r="Q19" s="56"/>
      <c r="R19" s="51" t="e">
        <f t="shared" si="4"/>
        <v>#DIV/0!</v>
      </c>
      <c r="S19" s="56"/>
      <c r="T19" s="51" t="e">
        <f t="shared" si="5"/>
        <v>#DIV/0!</v>
      </c>
      <c r="U19" s="56"/>
      <c r="V19" s="51" t="e">
        <f t="shared" si="6"/>
        <v>#DIV/0!</v>
      </c>
      <c r="W19" s="56"/>
      <c r="X19" s="51" t="e">
        <f t="shared" si="7"/>
        <v>#DIV/0!</v>
      </c>
      <c r="Y19" s="56"/>
      <c r="Z19" s="51" t="e">
        <f t="shared" si="8"/>
        <v>#DIV/0!</v>
      </c>
      <c r="AA19" s="56"/>
      <c r="AB19" s="51" t="e">
        <f t="shared" si="9"/>
        <v>#DIV/0!</v>
      </c>
      <c r="AC19" s="56"/>
      <c r="AD19" s="51" t="e">
        <f t="shared" si="10"/>
        <v>#DIV/0!</v>
      </c>
      <c r="AE19" s="51" t="e">
        <f t="shared" si="11"/>
        <v>#DIV/0!</v>
      </c>
      <c r="AF19" s="56"/>
      <c r="AG19" s="52" t="e">
        <f t="shared" si="12"/>
        <v>#DIV/0!</v>
      </c>
      <c r="AH19" s="56"/>
      <c r="AI19" s="51" t="e">
        <f t="shared" si="13"/>
        <v>#DIV/0!</v>
      </c>
    </row>
    <row r="20" spans="1:35" s="59" customFormat="1" ht="23.1" customHeight="1" x14ac:dyDescent="0.25">
      <c r="A20" s="61"/>
      <c r="B20" s="31" t="s">
        <v>81</v>
      </c>
      <c r="C20" s="85" t="s">
        <v>71</v>
      </c>
      <c r="D20" s="86"/>
      <c r="E20" s="86"/>
      <c r="F20" s="86"/>
      <c r="G20" s="87"/>
      <c r="H20" s="55"/>
      <c r="I20" s="55"/>
      <c r="J20" s="55"/>
      <c r="K20" s="34">
        <f t="shared" si="0"/>
        <v>0</v>
      </c>
      <c r="L20" s="34">
        <f t="shared" si="1"/>
        <v>0</v>
      </c>
      <c r="M20" s="55"/>
      <c r="N20" s="34" t="e">
        <f t="shared" si="2"/>
        <v>#DIV/0!</v>
      </c>
      <c r="O20" s="55"/>
      <c r="P20" s="34" t="e">
        <f t="shared" si="3"/>
        <v>#DIV/0!</v>
      </c>
      <c r="Q20" s="55"/>
      <c r="R20" s="34" t="e">
        <f t="shared" si="4"/>
        <v>#DIV/0!</v>
      </c>
      <c r="S20" s="55"/>
      <c r="T20" s="34" t="e">
        <f t="shared" si="5"/>
        <v>#DIV/0!</v>
      </c>
      <c r="U20" s="55"/>
      <c r="V20" s="34" t="e">
        <f t="shared" si="6"/>
        <v>#DIV/0!</v>
      </c>
      <c r="W20" s="55"/>
      <c r="X20" s="34" t="e">
        <f t="shared" si="7"/>
        <v>#DIV/0!</v>
      </c>
      <c r="Y20" s="55"/>
      <c r="Z20" s="34" t="e">
        <f t="shared" si="8"/>
        <v>#DIV/0!</v>
      </c>
      <c r="AA20" s="55"/>
      <c r="AB20" s="34" t="e">
        <f t="shared" si="9"/>
        <v>#DIV/0!</v>
      </c>
      <c r="AC20" s="55"/>
      <c r="AD20" s="34" t="e">
        <f t="shared" si="10"/>
        <v>#DIV/0!</v>
      </c>
      <c r="AE20" s="34" t="e">
        <f t="shared" si="11"/>
        <v>#DIV/0!</v>
      </c>
      <c r="AF20" s="55"/>
      <c r="AG20" s="35" t="e">
        <f t="shared" si="12"/>
        <v>#DIV/0!</v>
      </c>
      <c r="AH20" s="55"/>
      <c r="AI20" s="34" t="e">
        <f t="shared" si="13"/>
        <v>#DIV/0!</v>
      </c>
    </row>
    <row r="21" spans="1:35" s="60" customFormat="1" ht="23.1" customHeight="1" x14ac:dyDescent="0.25">
      <c r="A21" s="62"/>
      <c r="B21" s="50" t="s">
        <v>72</v>
      </c>
      <c r="C21" s="101" t="s">
        <v>73</v>
      </c>
      <c r="D21" s="102"/>
      <c r="E21" s="102"/>
      <c r="F21" s="102"/>
      <c r="G21" s="103"/>
      <c r="H21" s="56"/>
      <c r="I21" s="56"/>
      <c r="J21" s="56"/>
      <c r="K21" s="51">
        <f t="shared" si="0"/>
        <v>0</v>
      </c>
      <c r="L21" s="51">
        <f t="shared" si="1"/>
        <v>0</v>
      </c>
      <c r="M21" s="56"/>
      <c r="N21" s="51" t="e">
        <f t="shared" si="2"/>
        <v>#DIV/0!</v>
      </c>
      <c r="O21" s="56"/>
      <c r="P21" s="51" t="e">
        <f t="shared" si="3"/>
        <v>#DIV/0!</v>
      </c>
      <c r="Q21" s="56"/>
      <c r="R21" s="51" t="e">
        <f t="shared" si="4"/>
        <v>#DIV/0!</v>
      </c>
      <c r="S21" s="56"/>
      <c r="T21" s="51" t="e">
        <f t="shared" si="5"/>
        <v>#DIV/0!</v>
      </c>
      <c r="U21" s="56"/>
      <c r="V21" s="51" t="e">
        <f t="shared" si="6"/>
        <v>#DIV/0!</v>
      </c>
      <c r="W21" s="56"/>
      <c r="X21" s="51" t="e">
        <f t="shared" si="7"/>
        <v>#DIV/0!</v>
      </c>
      <c r="Y21" s="56"/>
      <c r="Z21" s="51" t="e">
        <f t="shared" si="8"/>
        <v>#DIV/0!</v>
      </c>
      <c r="AA21" s="56"/>
      <c r="AB21" s="51" t="e">
        <f t="shared" si="9"/>
        <v>#DIV/0!</v>
      </c>
      <c r="AC21" s="56"/>
      <c r="AD21" s="51" t="e">
        <f t="shared" si="10"/>
        <v>#DIV/0!</v>
      </c>
      <c r="AE21" s="51" t="e">
        <f t="shared" si="11"/>
        <v>#DIV/0!</v>
      </c>
      <c r="AF21" s="56"/>
      <c r="AG21" s="52" t="e">
        <f t="shared" si="12"/>
        <v>#DIV/0!</v>
      </c>
      <c r="AH21" s="56"/>
      <c r="AI21" s="51" t="e">
        <f t="shared" si="13"/>
        <v>#DIV/0!</v>
      </c>
    </row>
    <row r="22" spans="1:35" s="59" customFormat="1" ht="23.1" customHeight="1" x14ac:dyDescent="0.25">
      <c r="A22" s="61"/>
      <c r="B22" s="31" t="s">
        <v>74</v>
      </c>
      <c r="C22" s="85" t="s">
        <v>75</v>
      </c>
      <c r="D22" s="86"/>
      <c r="E22" s="86"/>
      <c r="F22" s="86"/>
      <c r="G22" s="87"/>
      <c r="H22" s="55"/>
      <c r="I22" s="55"/>
      <c r="J22" s="55"/>
      <c r="K22" s="34">
        <f t="shared" ref="K22:K23" si="14">L22-J22</f>
        <v>0</v>
      </c>
      <c r="L22" s="34">
        <f t="shared" ref="L22:L23" si="15">H22+I22</f>
        <v>0</v>
      </c>
      <c r="M22" s="55"/>
      <c r="N22" s="34" t="e">
        <f t="shared" si="2"/>
        <v>#DIV/0!</v>
      </c>
      <c r="O22" s="55"/>
      <c r="P22" s="34" t="e">
        <f t="shared" si="3"/>
        <v>#DIV/0!</v>
      </c>
      <c r="Q22" s="55"/>
      <c r="R22" s="34" t="e">
        <f t="shared" ref="R22:R23" si="16">Q22/J22*100</f>
        <v>#DIV/0!</v>
      </c>
      <c r="S22" s="55"/>
      <c r="T22" s="34" t="e">
        <f t="shared" si="5"/>
        <v>#DIV/0!</v>
      </c>
      <c r="U22" s="55"/>
      <c r="V22" s="34" t="e">
        <f>U22/J22*100</f>
        <v>#DIV/0!</v>
      </c>
      <c r="W22" s="55"/>
      <c r="X22" s="34" t="e">
        <f t="shared" si="7"/>
        <v>#DIV/0!</v>
      </c>
      <c r="Y22" s="55"/>
      <c r="Z22" s="34" t="e">
        <f>Y22/J22*100</f>
        <v>#DIV/0!</v>
      </c>
      <c r="AA22" s="55"/>
      <c r="AB22" s="34" t="e">
        <f>AA22/J22*100</f>
        <v>#DIV/0!</v>
      </c>
      <c r="AC22" s="55"/>
      <c r="AD22" s="34" t="e">
        <f>J22/I22*100</f>
        <v>#DIV/0!</v>
      </c>
      <c r="AE22" s="34" t="e">
        <f>K22/J22*365</f>
        <v>#DIV/0!</v>
      </c>
      <c r="AF22" s="55"/>
      <c r="AG22" s="35" t="e">
        <f t="shared" si="12"/>
        <v>#DIV/0!</v>
      </c>
      <c r="AH22" s="55"/>
      <c r="AI22" s="34" t="e">
        <f t="shared" si="13"/>
        <v>#DIV/0!</v>
      </c>
    </row>
    <row r="23" spans="1:35" s="59" customFormat="1" ht="23.1" customHeight="1" x14ac:dyDescent="0.25">
      <c r="A23" s="61"/>
      <c r="B23" s="32" t="s">
        <v>82</v>
      </c>
      <c r="C23" s="84" t="s">
        <v>77</v>
      </c>
      <c r="D23" s="84"/>
      <c r="E23" s="84"/>
      <c r="F23" s="84"/>
      <c r="G23" s="84"/>
      <c r="H23" s="33">
        <f>H14+H18+H20+H22</f>
        <v>0</v>
      </c>
      <c r="I23" s="33">
        <f>I14+I18+I20+I22</f>
        <v>0</v>
      </c>
      <c r="J23" s="33">
        <f>J14+J18+J20+J22</f>
        <v>0</v>
      </c>
      <c r="K23" s="33">
        <f t="shared" si="14"/>
        <v>0</v>
      </c>
      <c r="L23" s="33">
        <f t="shared" si="15"/>
        <v>0</v>
      </c>
      <c r="M23" s="33">
        <f>M14+M18+M20+M22</f>
        <v>0</v>
      </c>
      <c r="N23" s="33" t="e">
        <f t="shared" si="2"/>
        <v>#DIV/0!</v>
      </c>
      <c r="O23" s="33">
        <f>O14+O18+O20+O22</f>
        <v>0</v>
      </c>
      <c r="P23" s="33" t="e">
        <f t="shared" si="3"/>
        <v>#DIV/0!</v>
      </c>
      <c r="Q23" s="33">
        <f>Q14+Q18+Q20+Q22</f>
        <v>0</v>
      </c>
      <c r="R23" s="33" t="e">
        <f t="shared" si="16"/>
        <v>#DIV/0!</v>
      </c>
      <c r="S23" s="33">
        <f>S14+S18+S20+S22</f>
        <v>0</v>
      </c>
      <c r="T23" s="33" t="e">
        <f t="shared" ref="T23" si="17">S23/J23*100</f>
        <v>#DIV/0!</v>
      </c>
      <c r="U23" s="33">
        <f>U14+U18+U20+U22</f>
        <v>0</v>
      </c>
      <c r="V23" s="33" t="e">
        <f>U23/J23*100</f>
        <v>#DIV/0!</v>
      </c>
      <c r="W23" s="33">
        <f>W14+W18+W20+W22</f>
        <v>0</v>
      </c>
      <c r="X23" s="33" t="e">
        <f>W23/J23*100</f>
        <v>#DIV/0!</v>
      </c>
      <c r="Y23" s="33">
        <f>Y14+Y22</f>
        <v>0</v>
      </c>
      <c r="Z23" s="33" t="e">
        <f>Y23/J23*100</f>
        <v>#DIV/0!</v>
      </c>
      <c r="AA23" s="33">
        <f>AA14+AA22</f>
        <v>0</v>
      </c>
      <c r="AB23" s="33" t="e">
        <f>AA23/J23*100</f>
        <v>#DIV/0!</v>
      </c>
      <c r="AC23" s="57"/>
      <c r="AD23" s="33" t="e">
        <f>J23/I23*100</f>
        <v>#DIV/0!</v>
      </c>
      <c r="AE23" s="33" t="e">
        <f>K23/J23*365</f>
        <v>#DIV/0!</v>
      </c>
      <c r="AF23" s="33">
        <f>AF14+AF18+AF20+AF22</f>
        <v>0</v>
      </c>
      <c r="AG23" s="36" t="e">
        <f>AF23/K23*100</f>
        <v>#DIV/0!</v>
      </c>
      <c r="AH23" s="33">
        <f>AH14+AH18+AH20+AH22</f>
        <v>0</v>
      </c>
      <c r="AI23" s="33" t="e">
        <f t="shared" ref="AI23" si="18">AH23/J23</f>
        <v>#DIV/0!</v>
      </c>
    </row>
    <row r="24" spans="1:35" ht="15" customHeight="1" x14ac:dyDescent="0.25">
      <c r="A24" s="63"/>
      <c r="B24" s="5"/>
      <c r="C24" s="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63"/>
      <c r="B25" t="s">
        <v>40</v>
      </c>
    </row>
    <row r="26" spans="1:35" x14ac:dyDescent="0.25">
      <c r="K26" s="7"/>
    </row>
    <row r="27" spans="1:35" ht="15" customHeight="1" x14ac:dyDescent="0.25">
      <c r="K27" s="7"/>
      <c r="W27" s="10"/>
      <c r="X27" s="10"/>
      <c r="Y27" s="10"/>
      <c r="Z27" s="10"/>
    </row>
  </sheetData>
  <mergeCells count="39">
    <mergeCell ref="AD7:AD12"/>
    <mergeCell ref="AE7:AE12"/>
    <mergeCell ref="AF7:AF12"/>
    <mergeCell ref="B2:AI2"/>
    <mergeCell ref="AH6:AI6"/>
    <mergeCell ref="AH7:AH12"/>
    <mergeCell ref="AI7:AI12"/>
    <mergeCell ref="B4:AI5"/>
    <mergeCell ref="I7:I12"/>
    <mergeCell ref="H6:L6"/>
    <mergeCell ref="AG7:AG12"/>
    <mergeCell ref="AD6:AG6"/>
    <mergeCell ref="K7:K12"/>
    <mergeCell ref="U6:AC6"/>
    <mergeCell ref="Q7:R11"/>
    <mergeCell ref="AA7:AB11"/>
    <mergeCell ref="C23:G23"/>
    <mergeCell ref="C22:G22"/>
    <mergeCell ref="C14:G14"/>
    <mergeCell ref="L7:L12"/>
    <mergeCell ref="H7:H12"/>
    <mergeCell ref="C6:G13"/>
    <mergeCell ref="J7:J12"/>
    <mergeCell ref="C15:G15"/>
    <mergeCell ref="C16:G16"/>
    <mergeCell ref="C17:G17"/>
    <mergeCell ref="C18:G18"/>
    <mergeCell ref="C19:G19"/>
    <mergeCell ref="C20:G20"/>
    <mergeCell ref="C21:G21"/>
    <mergeCell ref="AC7:AC12"/>
    <mergeCell ref="B6:B13"/>
    <mergeCell ref="M6:T6"/>
    <mergeCell ref="O7:P11"/>
    <mergeCell ref="S7:T11"/>
    <mergeCell ref="M7:N11"/>
    <mergeCell ref="U7:V11"/>
    <mergeCell ref="W7:X11"/>
    <mergeCell ref="Y7:Z11"/>
  </mergeCells>
  <pageMargins left="0.7" right="0.7" top="0.75" bottom="0.75" header="0.3" footer="0.3"/>
  <pageSetup paperSize="8" scale="64" orientation="landscape" r:id="rId1"/>
  <ignoredErrors>
    <ignoredError sqref="Z22 AB22 AD22:AE23 AI23 O22 V22:W22 N14 AI14 AG14 AD14:AE14 AB14 Z14 Q22:S22 U22 P14 R14 T14 V14 X14" evalError="1" calculatedColumn="1"/>
    <ignoredError sqref="AG23 R23 T23" evalError="1" formula="1" calculatedColumn="1"/>
    <ignoredError sqref="K23" formula="1"/>
    <ignoredError sqref="N15:N22 P15:P22 R15:R21 T15:T22 V15:V21 X15:X23 Z15:Z21 AB15:AB21 AD15:AD21 AE15:AE21 AG15:AG22 AI15:AI22 AB23" evalError="1"/>
    <ignoredError sqref="N23 P23 V23 Z23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34"/>
  <sheetViews>
    <sheetView zoomScale="110" zoomScaleNormal="110" workbookViewId="0">
      <selection activeCell="B5" sqref="B5:O6"/>
    </sheetView>
  </sheetViews>
  <sheetFormatPr defaultRowHeight="15" x14ac:dyDescent="0.25"/>
  <cols>
    <col min="1" max="1" width="9.140625" customWidth="1"/>
    <col min="2" max="2" width="3.7109375" customWidth="1"/>
    <col min="3" max="5" width="9.28515625" customWidth="1"/>
    <col min="6" max="15" width="10.42578125" customWidth="1"/>
  </cols>
  <sheetData>
    <row r="2" spans="2:41" x14ac:dyDescent="0.25">
      <c r="B2" s="106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2:41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41" x14ac:dyDescent="0.25">
      <c r="P4" s="21"/>
    </row>
    <row r="5" spans="2:41" ht="15" customHeight="1" x14ac:dyDescent="0.25">
      <c r="B5" s="109" t="s">
        <v>87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2:41" ht="15" customHeight="1" x14ac:dyDescent="0.2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2:41" ht="15" customHeight="1" x14ac:dyDescent="0.25">
      <c r="B7" s="88" t="s">
        <v>24</v>
      </c>
      <c r="C7" s="120"/>
      <c r="D7" s="120"/>
      <c r="E7" s="120"/>
      <c r="F7" s="88" t="s">
        <v>26</v>
      </c>
      <c r="G7" s="110"/>
      <c r="H7" s="110"/>
      <c r="I7" s="110"/>
      <c r="J7" s="110"/>
      <c r="K7" s="88" t="s">
        <v>78</v>
      </c>
      <c r="L7" s="110"/>
      <c r="M7" s="110"/>
      <c r="N7" s="118" t="s">
        <v>57</v>
      </c>
      <c r="O7" s="119"/>
    </row>
    <row r="8" spans="2:41" ht="15" customHeight="1" x14ac:dyDescent="0.25">
      <c r="B8" s="120"/>
      <c r="C8" s="120"/>
      <c r="D8" s="120"/>
      <c r="E8" s="120"/>
      <c r="F8" s="88" t="s">
        <v>12</v>
      </c>
      <c r="G8" s="88" t="s">
        <v>27</v>
      </c>
      <c r="H8" s="88" t="s">
        <v>28</v>
      </c>
      <c r="I8" s="88" t="s">
        <v>49</v>
      </c>
      <c r="J8" s="88" t="s">
        <v>29</v>
      </c>
      <c r="K8" s="88" t="s">
        <v>0</v>
      </c>
      <c r="L8" s="108" t="s">
        <v>30</v>
      </c>
      <c r="M8" s="108" t="s">
        <v>31</v>
      </c>
      <c r="N8" s="108" t="s">
        <v>58</v>
      </c>
      <c r="O8" s="108" t="s">
        <v>59</v>
      </c>
    </row>
    <row r="9" spans="2:41" x14ac:dyDescent="0.25">
      <c r="B9" s="120"/>
      <c r="C9" s="120"/>
      <c r="D9" s="120"/>
      <c r="E9" s="120"/>
      <c r="F9" s="88"/>
      <c r="G9" s="88"/>
      <c r="H9" s="88"/>
      <c r="I9" s="88"/>
      <c r="J9" s="88"/>
      <c r="K9" s="88"/>
      <c r="L9" s="108"/>
      <c r="M9" s="108"/>
      <c r="N9" s="108"/>
      <c r="O9" s="108"/>
    </row>
    <row r="10" spans="2:41" ht="15" customHeight="1" x14ac:dyDescent="0.25">
      <c r="B10" s="120"/>
      <c r="C10" s="120"/>
      <c r="D10" s="120"/>
      <c r="E10" s="120"/>
      <c r="F10" s="88"/>
      <c r="G10" s="88"/>
      <c r="H10" s="88"/>
      <c r="I10" s="88"/>
      <c r="J10" s="88"/>
      <c r="K10" s="88"/>
      <c r="L10" s="108"/>
      <c r="M10" s="108"/>
      <c r="N10" s="108"/>
      <c r="O10" s="108"/>
    </row>
    <row r="11" spans="2:41" x14ac:dyDescent="0.25">
      <c r="B11" s="120"/>
      <c r="C11" s="120"/>
      <c r="D11" s="120"/>
      <c r="E11" s="120"/>
      <c r="F11" s="88"/>
      <c r="G11" s="88"/>
      <c r="H11" s="88"/>
      <c r="I11" s="88"/>
      <c r="J11" s="88"/>
      <c r="K11" s="88"/>
      <c r="L11" s="108"/>
      <c r="M11" s="108"/>
      <c r="N11" s="108"/>
      <c r="O11" s="108"/>
    </row>
    <row r="12" spans="2:41" x14ac:dyDescent="0.25">
      <c r="B12" s="120"/>
      <c r="C12" s="120"/>
      <c r="D12" s="120"/>
      <c r="E12" s="120"/>
      <c r="F12" s="88"/>
      <c r="G12" s="88"/>
      <c r="H12" s="88"/>
      <c r="I12" s="88"/>
      <c r="J12" s="88"/>
      <c r="K12" s="88"/>
      <c r="L12" s="108"/>
      <c r="M12" s="108"/>
      <c r="N12" s="108"/>
      <c r="O12" s="108"/>
    </row>
    <row r="13" spans="2:41" ht="15" customHeight="1" x14ac:dyDescent="0.25">
      <c r="B13" s="120"/>
      <c r="C13" s="120"/>
      <c r="D13" s="120"/>
      <c r="E13" s="120"/>
      <c r="F13" s="22">
        <v>1</v>
      </c>
      <c r="G13" s="22">
        <v>2</v>
      </c>
      <c r="H13" s="22">
        <v>3</v>
      </c>
      <c r="I13" s="22">
        <v>4</v>
      </c>
      <c r="J13" s="22">
        <v>5</v>
      </c>
      <c r="K13" s="22">
        <v>6</v>
      </c>
      <c r="L13" s="22">
        <v>7</v>
      </c>
      <c r="M13" s="22">
        <v>8</v>
      </c>
      <c r="N13" s="14">
        <v>9</v>
      </c>
      <c r="O13" s="14">
        <v>10</v>
      </c>
    </row>
    <row r="14" spans="2:41" s="37" customFormat="1" x14ac:dyDescent="0.25">
      <c r="B14" s="16" t="s">
        <v>76</v>
      </c>
      <c r="C14" s="115" t="s">
        <v>60</v>
      </c>
      <c r="D14" s="115"/>
      <c r="E14" s="115"/>
      <c r="F14" s="38">
        <f>SERIOUS_CRIM_CASES!H14</f>
        <v>0</v>
      </c>
      <c r="G14" s="38">
        <f>SERIOUS_CRIM_CASES!I14</f>
        <v>0</v>
      </c>
      <c r="H14" s="38">
        <f>SERIOUS_CRIM_CASES!J14</f>
        <v>0</v>
      </c>
      <c r="I14" s="38">
        <f>J14-H14</f>
        <v>0</v>
      </c>
      <c r="J14" s="38">
        <f>F14+G14</f>
        <v>0</v>
      </c>
      <c r="K14" s="38" t="e">
        <f>H14/G14*100</f>
        <v>#DIV/0!</v>
      </c>
      <c r="L14" s="38">
        <f>SERIOUS_CRIM_CASES!AF14</f>
        <v>0</v>
      </c>
      <c r="M14" s="38" t="e">
        <f>L14/I14*100</f>
        <v>#DIV/0!</v>
      </c>
      <c r="N14" s="38">
        <f>SERIOUS_CRIM_CASES!AH14</f>
        <v>0</v>
      </c>
      <c r="O14" s="38" t="e">
        <f>N14/H14</f>
        <v>#DIV/0!</v>
      </c>
    </row>
    <row r="15" spans="2:41" s="37" customFormat="1" x14ac:dyDescent="0.25">
      <c r="B15" s="16" t="s">
        <v>79</v>
      </c>
      <c r="C15" s="121" t="s">
        <v>80</v>
      </c>
      <c r="D15" s="122"/>
      <c r="E15" s="123"/>
      <c r="F15" s="38">
        <f>SERIOUS_CRIM_CASES!H18</f>
        <v>0</v>
      </c>
      <c r="G15" s="38">
        <f>SERIOUS_CRIM_CASES!I18</f>
        <v>0</v>
      </c>
      <c r="H15" s="38">
        <f>SERIOUS_CRIM_CASES!J18</f>
        <v>0</v>
      </c>
      <c r="I15" s="38">
        <f t="shared" ref="I15:I16" si="0">J15-H15</f>
        <v>0</v>
      </c>
      <c r="J15" s="38">
        <f t="shared" ref="J15:J16" si="1">F15+G15</f>
        <v>0</v>
      </c>
      <c r="K15" s="38" t="e">
        <f t="shared" ref="K15:K16" si="2">H15/G15*100</f>
        <v>#DIV/0!</v>
      </c>
      <c r="L15" s="38">
        <f>SERIOUS_CRIM_CASES!AF18</f>
        <v>0</v>
      </c>
      <c r="M15" s="38" t="e">
        <f t="shared" ref="M15:M17" si="3">L15/I15*100</f>
        <v>#DIV/0!</v>
      </c>
      <c r="N15" s="38">
        <f>SERIOUS_CRIM_CASES!AH18</f>
        <v>0</v>
      </c>
      <c r="O15" s="38" t="e">
        <f t="shared" ref="O15:O16" si="4">N15/H15</f>
        <v>#DIV/0!</v>
      </c>
    </row>
    <row r="16" spans="2:41" s="37" customFormat="1" x14ac:dyDescent="0.25">
      <c r="B16" s="16" t="s">
        <v>81</v>
      </c>
      <c r="C16" s="121" t="s">
        <v>71</v>
      </c>
      <c r="D16" s="122"/>
      <c r="E16" s="123"/>
      <c r="F16" s="38">
        <f>SERIOUS_CRIM_CASES!H20</f>
        <v>0</v>
      </c>
      <c r="G16" s="38">
        <f>SERIOUS_CRIM_CASES!I20</f>
        <v>0</v>
      </c>
      <c r="H16" s="38">
        <f>SERIOUS_CRIM_CASES!J20</f>
        <v>0</v>
      </c>
      <c r="I16" s="38">
        <f t="shared" si="0"/>
        <v>0</v>
      </c>
      <c r="J16" s="38">
        <f t="shared" si="1"/>
        <v>0</v>
      </c>
      <c r="K16" s="38" t="e">
        <f t="shared" si="2"/>
        <v>#DIV/0!</v>
      </c>
      <c r="L16" s="38">
        <f>SERIOUS_CRIM_CASES!AF20</f>
        <v>0</v>
      </c>
      <c r="M16" s="38" t="e">
        <f t="shared" si="3"/>
        <v>#DIV/0!</v>
      </c>
      <c r="N16" s="38">
        <f>SERIOUS_CRIM_CASES!AH20</f>
        <v>0</v>
      </c>
      <c r="O16" s="38" t="e">
        <f t="shared" si="4"/>
        <v>#DIV/0!</v>
      </c>
    </row>
    <row r="17" spans="1:15" s="37" customFormat="1" x14ac:dyDescent="0.25">
      <c r="B17" s="16" t="s">
        <v>74</v>
      </c>
      <c r="C17" s="115" t="s">
        <v>75</v>
      </c>
      <c r="D17" s="115"/>
      <c r="E17" s="115"/>
      <c r="F17" s="38">
        <f>SERIOUS_CRIM_CASES!H22</f>
        <v>0</v>
      </c>
      <c r="G17" s="38">
        <f>SERIOUS_CRIM_CASES!I22</f>
        <v>0</v>
      </c>
      <c r="H17" s="38">
        <f>SERIOUS_CRIM_CASES!J22</f>
        <v>0</v>
      </c>
      <c r="I17" s="38">
        <f t="shared" ref="I17:I18" si="5">J17-H17</f>
        <v>0</v>
      </c>
      <c r="J17" s="38">
        <f t="shared" ref="J17:J18" si="6">F17+G17</f>
        <v>0</v>
      </c>
      <c r="K17" s="38" t="e">
        <f t="shared" ref="K17:K18" si="7">H17/G17*100</f>
        <v>#DIV/0!</v>
      </c>
      <c r="L17" s="38">
        <f>SERIOUS_CRIM_CASES!AF22</f>
        <v>0</v>
      </c>
      <c r="M17" s="38" t="e">
        <f t="shared" si="3"/>
        <v>#DIV/0!</v>
      </c>
      <c r="N17" s="38">
        <f>SERIOUS_CRIM_CASES!AH22</f>
        <v>0</v>
      </c>
      <c r="O17" s="38" t="e">
        <f t="shared" ref="O17:O18" si="8">N17/H17</f>
        <v>#DIV/0!</v>
      </c>
    </row>
    <row r="18" spans="1:15" s="27" customFormat="1" x14ac:dyDescent="0.25">
      <c r="A18"/>
      <c r="B18" s="49" t="s">
        <v>82</v>
      </c>
      <c r="C18" s="116" t="s">
        <v>83</v>
      </c>
      <c r="D18" s="116"/>
      <c r="E18" s="116"/>
      <c r="F18" s="33">
        <f>SERIOUS_CRIM_CASES!H23</f>
        <v>0</v>
      </c>
      <c r="G18" s="33">
        <f>SERIOUS_CRIM_CASES!I23</f>
        <v>0</v>
      </c>
      <c r="H18" s="33">
        <f>SERIOUS_CRIM_CASES!J23</f>
        <v>0</v>
      </c>
      <c r="I18" s="33">
        <f t="shared" si="5"/>
        <v>0</v>
      </c>
      <c r="J18" s="33">
        <f t="shared" si="6"/>
        <v>0</v>
      </c>
      <c r="K18" s="33" t="e">
        <f t="shared" si="7"/>
        <v>#DIV/0!</v>
      </c>
      <c r="L18" s="33">
        <f>SERIOUS_CRIM_CASES!AF23</f>
        <v>0</v>
      </c>
      <c r="M18" s="33" t="e">
        <f t="shared" ref="M18" si="9">L18/I18*100</f>
        <v>#DIV/0!</v>
      </c>
      <c r="N18" s="33">
        <f>SERIOUS_CRIM_CASES!AH23</f>
        <v>0</v>
      </c>
      <c r="O18" s="33" t="e">
        <f t="shared" si="8"/>
        <v>#DIV/0!</v>
      </c>
    </row>
    <row r="19" spans="1:15" x14ac:dyDescent="0.25">
      <c r="N19" s="28"/>
      <c r="O19" s="28"/>
    </row>
    <row r="20" spans="1:15" x14ac:dyDescent="0.25">
      <c r="B20" t="s">
        <v>41</v>
      </c>
    </row>
    <row r="23" spans="1:15" ht="15" customHeight="1" x14ac:dyDescent="0.25">
      <c r="D23" s="124" t="s">
        <v>16</v>
      </c>
      <c r="E23" s="125"/>
      <c r="F23" s="125"/>
      <c r="G23" s="125"/>
      <c r="H23" s="125"/>
    </row>
    <row r="24" spans="1:15" x14ac:dyDescent="0.25">
      <c r="D24" s="124"/>
      <c r="E24" s="125"/>
      <c r="F24" s="125"/>
      <c r="G24" s="125"/>
      <c r="H24" s="125"/>
    </row>
    <row r="25" spans="1:15" ht="15" customHeight="1" x14ac:dyDescent="0.25">
      <c r="D25" s="124"/>
      <c r="E25" s="125"/>
      <c r="F25" s="125"/>
      <c r="G25" s="125"/>
      <c r="H25" s="125"/>
    </row>
    <row r="26" spans="1:15" ht="15" customHeight="1" x14ac:dyDescent="0.25">
      <c r="D26" s="88" t="s">
        <v>17</v>
      </c>
      <c r="E26" s="88" t="s">
        <v>18</v>
      </c>
      <c r="F26" s="88" t="s">
        <v>37</v>
      </c>
      <c r="G26" s="88" t="s">
        <v>84</v>
      </c>
      <c r="H26" s="88" t="s">
        <v>85</v>
      </c>
    </row>
    <row r="27" spans="1:15" x14ac:dyDescent="0.25">
      <c r="D27" s="88"/>
      <c r="E27" s="88"/>
      <c r="F27" s="88"/>
      <c r="G27" s="88"/>
      <c r="H27" s="88"/>
    </row>
    <row r="28" spans="1:15" x14ac:dyDescent="0.25">
      <c r="D28" s="88"/>
      <c r="E28" s="88"/>
      <c r="F28" s="88"/>
      <c r="G28" s="88"/>
      <c r="H28" s="88"/>
    </row>
    <row r="29" spans="1:15" x14ac:dyDescent="0.25">
      <c r="D29" s="88"/>
      <c r="E29" s="88"/>
      <c r="F29" s="88"/>
      <c r="G29" s="88"/>
      <c r="H29" s="88"/>
    </row>
    <row r="30" spans="1:15" x14ac:dyDescent="0.25">
      <c r="D30" s="88"/>
      <c r="E30" s="88"/>
      <c r="F30" s="88"/>
      <c r="G30" s="88"/>
      <c r="H30" s="88"/>
    </row>
    <row r="31" spans="1:15" x14ac:dyDescent="0.25">
      <c r="D31" s="19">
        <v>1</v>
      </c>
      <c r="E31" s="19">
        <v>2</v>
      </c>
      <c r="F31" s="19">
        <v>3</v>
      </c>
      <c r="G31" s="19">
        <v>4</v>
      </c>
      <c r="H31" s="64">
        <v>5</v>
      </c>
    </row>
    <row r="32" spans="1:15" x14ac:dyDescent="0.25">
      <c r="D32" s="58"/>
      <c r="E32" s="39" t="e">
        <f>G18/D32</f>
        <v>#DIV/0!</v>
      </c>
      <c r="F32" s="39" t="e">
        <f>H18/D32</f>
        <v>#DIV/0!</v>
      </c>
      <c r="G32" s="39" t="e">
        <f>J18/D32</f>
        <v>#DIV/0!</v>
      </c>
      <c r="H32" s="39" t="e">
        <f>I18/D32</f>
        <v>#DIV/0!</v>
      </c>
    </row>
    <row r="34" spans="4:4" x14ac:dyDescent="0.25">
      <c r="D34" t="s">
        <v>42</v>
      </c>
    </row>
  </sheetData>
  <mergeCells count="27">
    <mergeCell ref="D26:D30"/>
    <mergeCell ref="E26:E30"/>
    <mergeCell ref="F26:F30"/>
    <mergeCell ref="G26:G30"/>
    <mergeCell ref="J8:J12"/>
    <mergeCell ref="B7:E13"/>
    <mergeCell ref="F7:J7"/>
    <mergeCell ref="F8:F12"/>
    <mergeCell ref="G8:G12"/>
    <mergeCell ref="H8:H12"/>
    <mergeCell ref="I8:I12"/>
    <mergeCell ref="C15:E15"/>
    <mergeCell ref="C16:E16"/>
    <mergeCell ref="D23:H25"/>
    <mergeCell ref="H26:H30"/>
    <mergeCell ref="B2:AO2"/>
    <mergeCell ref="C14:E14"/>
    <mergeCell ref="C17:E17"/>
    <mergeCell ref="C18:E18"/>
    <mergeCell ref="K8:K12"/>
    <mergeCell ref="L8:L12"/>
    <mergeCell ref="M8:M12"/>
    <mergeCell ref="N8:N12"/>
    <mergeCell ref="O8:O12"/>
    <mergeCell ref="B5:O6"/>
    <mergeCell ref="K7:M7"/>
    <mergeCell ref="N7:O7"/>
  </mergeCells>
  <pageMargins left="0.7" right="0.7" top="0.75" bottom="0.75" header="0.3" footer="0.3"/>
  <pageSetup paperSize="8" scale="50" orientation="landscape" r:id="rId1"/>
  <ignoredErrors>
    <ignoredError sqref="K17:K18 O17:O18 E32:G32 O14 K14 M14" evalError="1" calculatedColumn="1"/>
    <ignoredError sqref="M18" evalError="1" formula="1" calculatedColumn="1"/>
    <ignoredError sqref="K15:K16 M15:M17 O15:O1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8"/>
  <sheetViews>
    <sheetView tabSelected="1" zoomScale="85" zoomScaleNormal="85" workbookViewId="0">
      <selection activeCell="G23" sqref="G23"/>
    </sheetView>
  </sheetViews>
  <sheetFormatPr defaultRowHeight="15" x14ac:dyDescent="0.25"/>
  <cols>
    <col min="1" max="1" width="9.140625" customWidth="1"/>
    <col min="2" max="2" width="5.7109375" customWidth="1"/>
    <col min="3" max="6" width="8.28515625" customWidth="1"/>
    <col min="7" max="13" width="9.140625" customWidth="1"/>
  </cols>
  <sheetData>
    <row r="2" spans="1:40" x14ac:dyDescent="0.25">
      <c r="B2" s="106" t="s">
        <v>10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40" ht="15" customHeight="1" x14ac:dyDescent="0.25">
      <c r="B4" s="109" t="s">
        <v>34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34"/>
      <c r="O4" s="134"/>
      <c r="P4" s="134"/>
      <c r="Q4" s="134"/>
      <c r="R4" s="134"/>
      <c r="S4" s="134"/>
    </row>
    <row r="5" spans="1:40" x14ac:dyDescent="0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34"/>
      <c r="O5" s="134"/>
      <c r="P5" s="134"/>
      <c r="Q5" s="134"/>
      <c r="R5" s="134"/>
      <c r="S5" s="134"/>
    </row>
    <row r="6" spans="1:40" ht="15" customHeight="1" x14ac:dyDescent="0.25">
      <c r="B6" s="135" t="s">
        <v>24</v>
      </c>
      <c r="C6" s="120"/>
      <c r="D6" s="120"/>
      <c r="E6" s="120"/>
      <c r="F6" s="120"/>
      <c r="G6" s="88" t="s">
        <v>35</v>
      </c>
      <c r="H6" s="88"/>
      <c r="I6" s="88"/>
      <c r="J6" s="88"/>
      <c r="K6" s="88"/>
      <c r="L6" s="88"/>
      <c r="M6" s="88"/>
      <c r="N6" s="108" t="s">
        <v>36</v>
      </c>
      <c r="O6" s="108"/>
      <c r="P6" s="108"/>
      <c r="Q6" s="108"/>
      <c r="R6" s="108"/>
      <c r="S6" s="108"/>
    </row>
    <row r="7" spans="1:40" ht="15" customHeight="1" x14ac:dyDescent="0.25">
      <c r="B7" s="120"/>
      <c r="C7" s="120"/>
      <c r="D7" s="120"/>
      <c r="E7" s="120"/>
      <c r="F7" s="120"/>
      <c r="G7" s="129" t="s">
        <v>13</v>
      </c>
      <c r="H7" s="129" t="s">
        <v>50</v>
      </c>
      <c r="I7" s="129" t="s">
        <v>51</v>
      </c>
      <c r="J7" s="129" t="s">
        <v>52</v>
      </c>
      <c r="K7" s="129" t="s">
        <v>53</v>
      </c>
      <c r="L7" s="129" t="s">
        <v>54</v>
      </c>
      <c r="M7" s="132" t="s">
        <v>55</v>
      </c>
      <c r="N7" s="132" t="s">
        <v>2</v>
      </c>
      <c r="O7" s="132" t="s">
        <v>23</v>
      </c>
      <c r="P7" s="132" t="s">
        <v>22</v>
      </c>
      <c r="Q7" s="132" t="s">
        <v>21</v>
      </c>
      <c r="R7" s="132" t="s">
        <v>20</v>
      </c>
      <c r="S7" s="132" t="s">
        <v>19</v>
      </c>
    </row>
    <row r="8" spans="1:40" x14ac:dyDescent="0.25">
      <c r="B8" s="120"/>
      <c r="C8" s="120"/>
      <c r="D8" s="120"/>
      <c r="E8" s="120"/>
      <c r="F8" s="120"/>
      <c r="G8" s="130"/>
      <c r="H8" s="130"/>
      <c r="I8" s="130"/>
      <c r="J8" s="130"/>
      <c r="K8" s="130"/>
      <c r="L8" s="130"/>
      <c r="M8" s="114"/>
      <c r="N8" s="114"/>
      <c r="O8" s="114"/>
      <c r="P8" s="114"/>
      <c r="Q8" s="114"/>
      <c r="R8" s="114"/>
      <c r="S8" s="114"/>
    </row>
    <row r="9" spans="1:40" x14ac:dyDescent="0.25">
      <c r="B9" s="120"/>
      <c r="C9" s="120"/>
      <c r="D9" s="120"/>
      <c r="E9" s="120"/>
      <c r="F9" s="120"/>
      <c r="G9" s="130"/>
      <c r="H9" s="130"/>
      <c r="I9" s="130"/>
      <c r="J9" s="130"/>
      <c r="K9" s="130"/>
      <c r="L9" s="130"/>
      <c r="M9" s="114"/>
      <c r="N9" s="114"/>
      <c r="O9" s="114"/>
      <c r="P9" s="114"/>
      <c r="Q9" s="114"/>
      <c r="R9" s="114"/>
      <c r="S9" s="114"/>
    </row>
    <row r="10" spans="1:40" x14ac:dyDescent="0.25">
      <c r="B10" s="120"/>
      <c r="C10" s="120"/>
      <c r="D10" s="120"/>
      <c r="E10" s="120"/>
      <c r="F10" s="120"/>
      <c r="G10" s="131"/>
      <c r="H10" s="131"/>
      <c r="I10" s="131"/>
      <c r="J10" s="131"/>
      <c r="K10" s="131"/>
      <c r="L10" s="131"/>
      <c r="M10" s="114"/>
      <c r="N10" s="114"/>
      <c r="O10" s="114"/>
      <c r="P10" s="114"/>
      <c r="Q10" s="114"/>
      <c r="R10" s="114"/>
      <c r="S10" s="114"/>
    </row>
    <row r="11" spans="1:40" x14ac:dyDescent="0.25">
      <c r="B11" s="120"/>
      <c r="C11" s="120"/>
      <c r="D11" s="120"/>
      <c r="E11" s="120"/>
      <c r="F11" s="120"/>
      <c r="G11" s="18">
        <v>1</v>
      </c>
      <c r="H11" s="26">
        <v>2</v>
      </c>
      <c r="I11" s="26">
        <v>3</v>
      </c>
      <c r="J11" s="14">
        <v>4</v>
      </c>
      <c r="K11" s="14">
        <v>5</v>
      </c>
      <c r="L11" s="14">
        <v>6</v>
      </c>
      <c r="M11" s="26">
        <v>7</v>
      </c>
      <c r="N11" s="26">
        <v>8</v>
      </c>
      <c r="O11" s="26">
        <v>9</v>
      </c>
      <c r="P11" s="14">
        <v>10</v>
      </c>
      <c r="Q11" s="14">
        <v>11</v>
      </c>
      <c r="R11" s="14">
        <v>12</v>
      </c>
      <c r="S11" s="26">
        <v>13</v>
      </c>
    </row>
    <row r="12" spans="1:40" s="44" customFormat="1" x14ac:dyDescent="0.25">
      <c r="A12" s="27"/>
      <c r="B12" s="42" t="s">
        <v>76</v>
      </c>
      <c r="C12" s="133" t="s">
        <v>60</v>
      </c>
      <c r="D12" s="133"/>
      <c r="E12" s="133"/>
      <c r="F12" s="133"/>
      <c r="G12" s="41">
        <f>SERIOUS_CRIM_CASES!K14</f>
        <v>0</v>
      </c>
      <c r="H12" s="53"/>
      <c r="I12" s="53"/>
      <c r="J12" s="53"/>
      <c r="K12" s="53"/>
      <c r="L12" s="53"/>
      <c r="M12" s="53"/>
      <c r="N12" s="43" t="e">
        <f>H12/G12*100</f>
        <v>#DIV/0!</v>
      </c>
      <c r="O12" s="43" t="e">
        <f>I12/G12*100</f>
        <v>#DIV/0!</v>
      </c>
      <c r="P12" s="43" t="e">
        <f>J12/G12*100</f>
        <v>#DIV/0!</v>
      </c>
      <c r="Q12" s="43" t="e">
        <f>K12/G12*100</f>
        <v>#DIV/0!</v>
      </c>
      <c r="R12" s="43" t="e">
        <f>L12/G12*100</f>
        <v>#DIV/0!</v>
      </c>
      <c r="S12" s="43" t="e">
        <f>M12/G12*100</f>
        <v>#DIV/0!</v>
      </c>
    </row>
    <row r="13" spans="1:40" s="27" customFormat="1" x14ac:dyDescent="0.25">
      <c r="B13" s="17" t="s">
        <v>79</v>
      </c>
      <c r="C13" s="126" t="s">
        <v>80</v>
      </c>
      <c r="D13" s="127"/>
      <c r="E13" s="127"/>
      <c r="F13" s="128"/>
      <c r="G13" s="41">
        <f>SERIOUS_CRIM_CASES!K18</f>
        <v>0</v>
      </c>
      <c r="H13" s="54"/>
      <c r="I13" s="54"/>
      <c r="J13" s="54"/>
      <c r="K13" s="54"/>
      <c r="L13" s="54"/>
      <c r="M13" s="54"/>
      <c r="N13" s="40" t="e">
        <f t="shared" ref="N13:N16" si="0">H13/G13*100</f>
        <v>#DIV/0!</v>
      </c>
      <c r="O13" s="43" t="e">
        <f t="shared" ref="O13:O16" si="1">I13/G13*100</f>
        <v>#DIV/0!</v>
      </c>
      <c r="P13" s="43" t="e">
        <f t="shared" ref="P13:P16" si="2">J13/G13*100</f>
        <v>#DIV/0!</v>
      </c>
      <c r="Q13" s="43" t="e">
        <f t="shared" ref="Q13:Q16" si="3">K13/G13*100</f>
        <v>#DIV/0!</v>
      </c>
      <c r="R13" s="43" t="e">
        <f t="shared" ref="R13:R16" si="4">L13/G13*100</f>
        <v>#DIV/0!</v>
      </c>
      <c r="S13" s="43" t="e">
        <f t="shared" ref="S13:S16" si="5">M13/G13*100</f>
        <v>#DIV/0!</v>
      </c>
    </row>
    <row r="14" spans="1:40" s="27" customFormat="1" x14ac:dyDescent="0.25">
      <c r="B14" s="17" t="s">
        <v>81</v>
      </c>
      <c r="C14" s="126" t="s">
        <v>71</v>
      </c>
      <c r="D14" s="127"/>
      <c r="E14" s="127"/>
      <c r="F14" s="128"/>
      <c r="G14" s="41">
        <f>SERIOUS_CRIM_CASES!K20</f>
        <v>0</v>
      </c>
      <c r="H14" s="54"/>
      <c r="I14" s="54"/>
      <c r="J14" s="54"/>
      <c r="K14" s="54"/>
      <c r="L14" s="54"/>
      <c r="M14" s="54"/>
      <c r="N14" s="40" t="e">
        <f t="shared" si="0"/>
        <v>#DIV/0!</v>
      </c>
      <c r="O14" s="43" t="e">
        <f t="shared" si="1"/>
        <v>#DIV/0!</v>
      </c>
      <c r="P14" s="43" t="e">
        <f t="shared" si="2"/>
        <v>#DIV/0!</v>
      </c>
      <c r="Q14" s="43" t="e">
        <f t="shared" si="3"/>
        <v>#DIV/0!</v>
      </c>
      <c r="R14" s="43" t="e">
        <f t="shared" si="4"/>
        <v>#DIV/0!</v>
      </c>
      <c r="S14" s="43" t="e">
        <f t="shared" si="5"/>
        <v>#DIV/0!</v>
      </c>
    </row>
    <row r="15" spans="1:40" s="27" customFormat="1" x14ac:dyDescent="0.25">
      <c r="B15" s="17" t="s">
        <v>74</v>
      </c>
      <c r="C15" s="126" t="s">
        <v>75</v>
      </c>
      <c r="D15" s="127"/>
      <c r="E15" s="127"/>
      <c r="F15" s="128"/>
      <c r="G15" s="41">
        <f>SERIOUS_CRIM_CASES!K22</f>
        <v>0</v>
      </c>
      <c r="H15" s="54"/>
      <c r="I15" s="54"/>
      <c r="J15" s="54"/>
      <c r="K15" s="54"/>
      <c r="L15" s="54"/>
      <c r="M15" s="54"/>
      <c r="N15" s="40" t="e">
        <f t="shared" si="0"/>
        <v>#DIV/0!</v>
      </c>
      <c r="O15" s="43" t="e">
        <f t="shared" si="1"/>
        <v>#DIV/0!</v>
      </c>
      <c r="P15" s="43" t="e">
        <f t="shared" si="2"/>
        <v>#DIV/0!</v>
      </c>
      <c r="Q15" s="43" t="e">
        <f t="shared" si="3"/>
        <v>#DIV/0!</v>
      </c>
      <c r="R15" s="43" t="e">
        <f t="shared" si="4"/>
        <v>#DIV/0!</v>
      </c>
      <c r="S15" s="43" t="e">
        <f t="shared" si="5"/>
        <v>#DIV/0!</v>
      </c>
    </row>
    <row r="16" spans="1:40" s="27" customFormat="1" x14ac:dyDescent="0.25">
      <c r="B16" s="49" t="s">
        <v>82</v>
      </c>
      <c r="C16" s="45" t="s">
        <v>83</v>
      </c>
      <c r="D16" s="46"/>
      <c r="E16" s="46"/>
      <c r="F16" s="47"/>
      <c r="G16" s="33">
        <f>SERIOUS_CRIM_CASES!K23</f>
        <v>0</v>
      </c>
      <c r="H16" s="33">
        <f>SUM(H12:H15)</f>
        <v>0</v>
      </c>
      <c r="I16" s="33">
        <f>SUM(I12:I15)</f>
        <v>0</v>
      </c>
      <c r="J16" s="33">
        <f t="shared" ref="J16:M16" si="6">SUM(J12:J15)</f>
        <v>0</v>
      </c>
      <c r="K16" s="33">
        <f t="shared" si="6"/>
        <v>0</v>
      </c>
      <c r="L16" s="33">
        <f t="shared" si="6"/>
        <v>0</v>
      </c>
      <c r="M16" s="33">
        <f t="shared" si="6"/>
        <v>0</v>
      </c>
      <c r="N16" s="48" t="e">
        <f t="shared" si="0"/>
        <v>#DIV/0!</v>
      </c>
      <c r="O16" s="48" t="e">
        <f t="shared" si="1"/>
        <v>#DIV/0!</v>
      </c>
      <c r="P16" s="48" t="e">
        <f t="shared" si="2"/>
        <v>#DIV/0!</v>
      </c>
      <c r="Q16" s="48" t="e">
        <f t="shared" si="3"/>
        <v>#DIV/0!</v>
      </c>
      <c r="R16" s="48" t="e">
        <f t="shared" si="4"/>
        <v>#DIV/0!</v>
      </c>
      <c r="S16" s="48" t="e">
        <f t="shared" si="5"/>
        <v>#DIV/0!</v>
      </c>
    </row>
    <row r="18" spans="2:2" x14ac:dyDescent="0.25">
      <c r="B18" t="s">
        <v>43</v>
      </c>
    </row>
  </sheetData>
  <mergeCells count="22">
    <mergeCell ref="B2:AN2"/>
    <mergeCell ref="B4:S5"/>
    <mergeCell ref="B6:F11"/>
    <mergeCell ref="G6:M6"/>
    <mergeCell ref="N6:S6"/>
    <mergeCell ref="G7:G10"/>
    <mergeCell ref="H7:H10"/>
    <mergeCell ref="I7:I10"/>
    <mergeCell ref="J7:J10"/>
    <mergeCell ref="K7:K10"/>
    <mergeCell ref="Q7:Q10"/>
    <mergeCell ref="R7:R10"/>
    <mergeCell ref="S7:S10"/>
    <mergeCell ref="O7:O10"/>
    <mergeCell ref="P7:P10"/>
    <mergeCell ref="C15:F15"/>
    <mergeCell ref="L7:L10"/>
    <mergeCell ref="M7:M10"/>
    <mergeCell ref="N7:N10"/>
    <mergeCell ref="C12:F12"/>
    <mergeCell ref="C13:F13"/>
    <mergeCell ref="C14:F14"/>
  </mergeCells>
  <pageMargins left="0.7" right="0.7" top="0.75" bottom="0.75" header="0.3" footer="0.3"/>
  <pageSetup paperSize="8" scale="53" orientation="landscape" horizontalDpi="4294967294" verticalDpi="4294967294" r:id="rId1"/>
  <ignoredErrors>
    <ignoredError sqref="N12:S12 N13 N15" evalError="1" calculatedColumn="1"/>
    <ignoredError sqref="H16:M16" formulaRange="1"/>
    <ignoredError sqref="O13:S16 N14 N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SERIOUS_CRIM_CASES</vt:lpstr>
      <vt:lpstr>TOTAL_CASES</vt:lpstr>
      <vt:lpstr>SERIOUS_CRIM_AGE_PEND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Germinario</dc:creator>
  <cp:lastModifiedBy>Brikena Ukperaj</cp:lastModifiedBy>
  <cp:lastPrinted>2021-01-11T11:24:31Z</cp:lastPrinted>
  <dcterms:created xsi:type="dcterms:W3CDTF">2020-10-05T08:57:35Z</dcterms:created>
  <dcterms:modified xsi:type="dcterms:W3CDTF">2021-02-03T16:05:30Z</dcterms:modified>
</cp:coreProperties>
</file>